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A\Dropbox\ECOBELLEZA 2021\00 Info Ecobelleza\EMPRENDE\"/>
    </mc:Choice>
  </mc:AlternateContent>
  <bookViews>
    <workbookView xWindow="0" yWindow="0" windowWidth="20490" windowHeight="8040" tabRatio="868"/>
  </bookViews>
  <sheets>
    <sheet name="TOTAL" sheetId="9" r:id="rId1"/>
    <sheet name="Vivagreen" sheetId="1" r:id="rId2"/>
    <sheet name="Mayan Scents" sheetId="3" r:id="rId3"/>
    <sheet name="Ecobelleza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1" i="1"/>
  <c r="F32" i="1"/>
  <c r="F33" i="1"/>
  <c r="E17" i="9" l="1"/>
  <c r="F17" i="1" l="1"/>
  <c r="F29" i="1"/>
  <c r="F28" i="1"/>
  <c r="F27" i="1"/>
  <c r="F26" i="1"/>
  <c r="F25" i="1"/>
  <c r="F24" i="1"/>
  <c r="F23" i="1"/>
  <c r="F22" i="1"/>
  <c r="F21" i="1"/>
  <c r="F20" i="1"/>
  <c r="F19" i="1"/>
  <c r="F18" i="1"/>
  <c r="C15" i="9" l="1"/>
  <c r="C14" i="9"/>
  <c r="C13" i="9"/>
  <c r="C16" i="9" l="1"/>
  <c r="F79" i="3"/>
  <c r="F80" i="3"/>
  <c r="F81" i="3"/>
  <c r="F82" i="3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3" i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3" i="3"/>
  <c r="F1" i="4" l="1"/>
  <c r="B15" i="9" s="1"/>
  <c r="F1" i="3"/>
  <c r="B14" i="9" s="1"/>
  <c r="F1" i="1"/>
  <c r="B13" i="9" s="1"/>
  <c r="B16" i="9" l="1"/>
  <c r="D15" i="9" l="1"/>
  <c r="E15" i="9" s="1"/>
  <c r="D14" i="9"/>
  <c r="E14" i="9" s="1"/>
  <c r="D13" i="9"/>
  <c r="E13" i="9" s="1"/>
  <c r="C1" i="1" l="1"/>
  <c r="C18" i="1" s="1"/>
  <c r="E18" i="1" s="1"/>
  <c r="C1" i="3"/>
  <c r="C78" i="3" s="1"/>
  <c r="E78" i="3" s="1"/>
  <c r="C1" i="4"/>
  <c r="C17" i="4" s="1"/>
  <c r="E17" i="4" s="1"/>
  <c r="C7" i="1"/>
  <c r="E7" i="1" s="1"/>
  <c r="C11" i="1"/>
  <c r="E11" i="1" s="1"/>
  <c r="C40" i="1"/>
  <c r="E40" i="1" s="1"/>
  <c r="C44" i="1"/>
  <c r="E44" i="1" s="1"/>
  <c r="C52" i="1"/>
  <c r="E52" i="1" s="1"/>
  <c r="C56" i="1"/>
  <c r="E56" i="1" s="1"/>
  <c r="C5" i="1"/>
  <c r="E5" i="1" s="1"/>
  <c r="C38" i="1"/>
  <c r="E38" i="1" s="1"/>
  <c r="C46" i="1"/>
  <c r="E46" i="1" s="1"/>
  <c r="C54" i="1"/>
  <c r="E54" i="1" s="1"/>
  <c r="C35" i="1"/>
  <c r="E35" i="1" s="1"/>
  <c r="C43" i="1"/>
  <c r="E43" i="1" s="1"/>
  <c r="C51" i="1"/>
  <c r="E51" i="1" s="1"/>
  <c r="C8" i="1"/>
  <c r="E8" i="1" s="1"/>
  <c r="C12" i="1"/>
  <c r="E12" i="1" s="1"/>
  <c r="C16" i="1"/>
  <c r="E16" i="1" s="1"/>
  <c r="C37" i="1"/>
  <c r="E37" i="1" s="1"/>
  <c r="C41" i="1"/>
  <c r="E41" i="1" s="1"/>
  <c r="C45" i="1"/>
  <c r="E45" i="1" s="1"/>
  <c r="C49" i="1"/>
  <c r="E49" i="1" s="1"/>
  <c r="C53" i="1"/>
  <c r="E53" i="1" s="1"/>
  <c r="C57" i="1"/>
  <c r="E57" i="1" s="1"/>
  <c r="C9" i="1"/>
  <c r="E9" i="1" s="1"/>
  <c r="C34" i="1"/>
  <c r="E34" i="1" s="1"/>
  <c r="C42" i="1"/>
  <c r="E42" i="1" s="1"/>
  <c r="C50" i="1"/>
  <c r="E50" i="1" s="1"/>
  <c r="C3" i="1"/>
  <c r="E3" i="1" s="1"/>
  <c r="C6" i="1"/>
  <c r="E6" i="1" s="1"/>
  <c r="C14" i="1"/>
  <c r="E14" i="1" s="1"/>
  <c r="C39" i="1"/>
  <c r="E39" i="1" s="1"/>
  <c r="C47" i="1"/>
  <c r="E47" i="1" s="1"/>
  <c r="C55" i="1"/>
  <c r="E55" i="1" s="1"/>
  <c r="E16" i="9"/>
  <c r="E18" i="9" s="1"/>
  <c r="C36" i="1" l="1"/>
  <c r="E36" i="1" s="1"/>
  <c r="C17" i="1"/>
  <c r="E17" i="1" s="1"/>
  <c r="C29" i="1"/>
  <c r="C33" i="1"/>
  <c r="E33" i="1" s="1"/>
  <c r="C30" i="1"/>
  <c r="E30" i="1" s="1"/>
  <c r="C31" i="1"/>
  <c r="E31" i="1" s="1"/>
  <c r="C32" i="1"/>
  <c r="E32" i="1" s="1"/>
  <c r="C26" i="1"/>
  <c r="E26" i="1" s="1"/>
  <c r="C21" i="1"/>
  <c r="E21" i="1" s="1"/>
  <c r="C22" i="1"/>
  <c r="E22" i="1" s="1"/>
  <c r="C20" i="1"/>
  <c r="E20" i="1" s="1"/>
  <c r="C20" i="3"/>
  <c r="E20" i="3" s="1"/>
  <c r="C62" i="3"/>
  <c r="E62" i="3" s="1"/>
  <c r="C28" i="1"/>
  <c r="E28" i="1" s="1"/>
  <c r="C6" i="3"/>
  <c r="E6" i="3" s="1"/>
  <c r="C32" i="3"/>
  <c r="E32" i="3" s="1"/>
  <c r="C42" i="3"/>
  <c r="E42" i="3" s="1"/>
  <c r="C70" i="3"/>
  <c r="E70" i="3" s="1"/>
  <c r="C5" i="3"/>
  <c r="E5" i="3" s="1"/>
  <c r="C3" i="3"/>
  <c r="E3" i="3" s="1"/>
  <c r="C59" i="3"/>
  <c r="E59" i="3" s="1"/>
  <c r="C67" i="3"/>
  <c r="E67" i="3" s="1"/>
  <c r="C25" i="3"/>
  <c r="E25" i="3" s="1"/>
  <c r="C26" i="3"/>
  <c r="E26" i="3" s="1"/>
  <c r="C23" i="3"/>
  <c r="E23" i="3" s="1"/>
  <c r="C60" i="3"/>
  <c r="E60" i="3" s="1"/>
  <c r="C69" i="3"/>
  <c r="E69" i="3" s="1"/>
  <c r="C22" i="3"/>
  <c r="E22" i="3" s="1"/>
  <c r="C81" i="3"/>
  <c r="E81" i="3" s="1"/>
  <c r="C12" i="3"/>
  <c r="E12" i="3" s="1"/>
  <c r="C29" i="3"/>
  <c r="E29" i="3" s="1"/>
  <c r="C38" i="3"/>
  <c r="E38" i="3" s="1"/>
  <c r="C35" i="3"/>
  <c r="E35" i="3" s="1"/>
  <c r="C72" i="3"/>
  <c r="E72" i="3" s="1"/>
  <c r="C80" i="3"/>
  <c r="E80" i="3" s="1"/>
  <c r="E29" i="1"/>
  <c r="C19" i="1"/>
  <c r="E19" i="1" s="1"/>
  <c r="C23" i="1"/>
  <c r="E23" i="1" s="1"/>
  <c r="C13" i="3"/>
  <c r="E13" i="3" s="1"/>
  <c r="C10" i="3"/>
  <c r="E10" i="3" s="1"/>
  <c r="C4" i="3"/>
  <c r="E4" i="3" s="1"/>
  <c r="C7" i="3"/>
  <c r="E7" i="3" s="1"/>
  <c r="C39" i="3"/>
  <c r="E39" i="3" s="1"/>
  <c r="C55" i="3"/>
  <c r="E55" i="3" s="1"/>
  <c r="C77" i="3"/>
  <c r="E77" i="3" s="1"/>
  <c r="C56" i="3"/>
  <c r="E56" i="3" s="1"/>
  <c r="C58" i="3"/>
  <c r="E58" i="3" s="1"/>
  <c r="C73" i="3"/>
  <c r="E73" i="3" s="1"/>
  <c r="C24" i="3"/>
  <c r="E24" i="3" s="1"/>
  <c r="C19" i="3"/>
  <c r="E19" i="3" s="1"/>
  <c r="C41" i="3"/>
  <c r="E41" i="3" s="1"/>
  <c r="C43" i="3"/>
  <c r="E43" i="3" s="1"/>
  <c r="C45" i="3"/>
  <c r="E45" i="3" s="1"/>
  <c r="C63" i="3"/>
  <c r="E63" i="3" s="1"/>
  <c r="C46" i="3"/>
  <c r="E46" i="3" s="1"/>
  <c r="C17" i="3"/>
  <c r="E17" i="3" s="1"/>
  <c r="C11" i="3"/>
  <c r="E11" i="3" s="1"/>
  <c r="C57" i="3"/>
  <c r="E57" i="3" s="1"/>
  <c r="C51" i="3"/>
  <c r="E51" i="3" s="1"/>
  <c r="C64" i="3"/>
  <c r="E64" i="3" s="1"/>
  <c r="C79" i="3"/>
  <c r="E79" i="3" s="1"/>
  <c r="C66" i="3"/>
  <c r="E66" i="3" s="1"/>
  <c r="C48" i="3"/>
  <c r="E48" i="3" s="1"/>
  <c r="C71" i="3"/>
  <c r="E71" i="3" s="1"/>
  <c r="C54" i="3"/>
  <c r="E54" i="3" s="1"/>
  <c r="C61" i="3"/>
  <c r="E61" i="3" s="1"/>
  <c r="C82" i="3"/>
  <c r="E82" i="3" s="1"/>
  <c r="C28" i="3"/>
  <c r="E28" i="3" s="1"/>
  <c r="C33" i="3"/>
  <c r="E33" i="3" s="1"/>
  <c r="C14" i="3"/>
  <c r="E14" i="3" s="1"/>
  <c r="C30" i="3"/>
  <c r="E30" i="3" s="1"/>
  <c r="C8" i="3"/>
  <c r="E8" i="3" s="1"/>
  <c r="C40" i="3"/>
  <c r="E40" i="3" s="1"/>
  <c r="C27" i="3"/>
  <c r="E27" i="3" s="1"/>
  <c r="C76" i="3"/>
  <c r="E76" i="3" s="1"/>
  <c r="C10" i="4"/>
  <c r="E10" i="4" s="1"/>
  <c r="C36" i="3"/>
  <c r="E36" i="3" s="1"/>
  <c r="C21" i="3"/>
  <c r="E21" i="3" s="1"/>
  <c r="C37" i="3"/>
  <c r="E37" i="3" s="1"/>
  <c r="C18" i="3"/>
  <c r="E18" i="3" s="1"/>
  <c r="C34" i="3"/>
  <c r="E34" i="3" s="1"/>
  <c r="C16" i="3"/>
  <c r="E16" i="3" s="1"/>
  <c r="C9" i="3"/>
  <c r="E9" i="3" s="1"/>
  <c r="C15" i="3"/>
  <c r="E15" i="3" s="1"/>
  <c r="C31" i="3"/>
  <c r="E31" i="3" s="1"/>
  <c r="C49" i="3"/>
  <c r="E49" i="3" s="1"/>
  <c r="C52" i="3"/>
  <c r="E52" i="3" s="1"/>
  <c r="C47" i="3"/>
  <c r="E47" i="3" s="1"/>
  <c r="C68" i="3"/>
  <c r="E68" i="3" s="1"/>
  <c r="C53" i="3"/>
  <c r="E53" i="3" s="1"/>
  <c r="C74" i="3"/>
  <c r="E74" i="3" s="1"/>
  <c r="C44" i="3"/>
  <c r="E44" i="3" s="1"/>
  <c r="C75" i="3"/>
  <c r="E75" i="3" s="1"/>
  <c r="C50" i="3"/>
  <c r="E50" i="3" s="1"/>
  <c r="C65" i="3"/>
  <c r="E65" i="3" s="1"/>
  <c r="C4" i="1"/>
  <c r="E4" i="1" s="1"/>
  <c r="C10" i="1"/>
  <c r="E10" i="1" s="1"/>
  <c r="C13" i="1"/>
  <c r="E13" i="1" s="1"/>
  <c r="C48" i="1"/>
  <c r="E48" i="1" s="1"/>
  <c r="C15" i="1"/>
  <c r="E15" i="1" s="1"/>
  <c r="C25" i="1"/>
  <c r="E25" i="1" s="1"/>
  <c r="C24" i="1"/>
  <c r="E24" i="1" s="1"/>
  <c r="C27" i="1"/>
  <c r="E27" i="1" s="1"/>
  <c r="C14" i="4"/>
  <c r="E14" i="4" s="1"/>
  <c r="C7" i="4"/>
  <c r="E7" i="4" s="1"/>
  <c r="C3" i="4"/>
  <c r="E3" i="4" s="1"/>
  <c r="C8" i="4"/>
  <c r="E8" i="4" s="1"/>
  <c r="C6" i="4"/>
  <c r="E6" i="4" s="1"/>
  <c r="C12" i="4"/>
  <c r="E12" i="4" s="1"/>
  <c r="C11" i="4"/>
  <c r="E11" i="4" s="1"/>
  <c r="C13" i="4"/>
  <c r="E13" i="4" s="1"/>
  <c r="C4" i="4"/>
  <c r="E4" i="4" s="1"/>
  <c r="C5" i="4"/>
  <c r="E5" i="4" s="1"/>
  <c r="C15" i="4"/>
  <c r="E15" i="4" s="1"/>
  <c r="C18" i="4"/>
  <c r="E18" i="4" s="1"/>
  <c r="C16" i="4"/>
  <c r="E16" i="4" s="1"/>
  <c r="C9" i="4"/>
  <c r="E9" i="4" s="1"/>
  <c r="E1" i="1" l="1"/>
  <c r="E1" i="3"/>
  <c r="E1" i="4"/>
</calcChain>
</file>

<file path=xl/sharedStrings.xml><?xml version="1.0" encoding="utf-8"?>
<sst xmlns="http://schemas.openxmlformats.org/spreadsheetml/2006/main" count="217" uniqueCount="199">
  <si>
    <t>PRODUCTO</t>
  </si>
  <si>
    <t>CANTIDAD</t>
  </si>
  <si>
    <t>TOTAL</t>
  </si>
  <si>
    <t>Tonico Facial Hidratante 120ml</t>
  </si>
  <si>
    <t>Aceite Facial Nutritivo 30ml</t>
  </si>
  <si>
    <t>Serum Facial Hidratante 30ml</t>
  </si>
  <si>
    <t>Hidrogel Facial 50grs</t>
  </si>
  <si>
    <t>Crema Facial Humectante 40grs</t>
  </si>
  <si>
    <t>Mascarilla Facial Detox 150grs</t>
  </si>
  <si>
    <t>Mascarilla Facial Purificante 150grs</t>
  </si>
  <si>
    <t>Aceite Facial Antiedad 30ml</t>
  </si>
  <si>
    <t>Contorno de Ojos 15grs</t>
  </si>
  <si>
    <t>Tonico Facial Antiacne 120ml</t>
  </si>
  <si>
    <t>Aceite Facial Antiacne 30ml</t>
  </si>
  <si>
    <t>Exfoliante Facial 125grs</t>
  </si>
  <si>
    <t>Desmaquillante Bifásico 120ml</t>
  </si>
  <si>
    <t>Espuma Facial Limpiadora 275ml</t>
  </si>
  <si>
    <t>Exfoliante Corporal Relax 240grs</t>
  </si>
  <si>
    <t>Exfoliante Corporal Energy 240grs</t>
  </si>
  <si>
    <t>Suero Corporal Relax 120ml</t>
  </si>
  <si>
    <t>Suero Corporal Energy 120ml</t>
  </si>
  <si>
    <t>Balsamo Corporal 200grs</t>
  </si>
  <si>
    <t>Balsamo Sanador 45grs</t>
  </si>
  <si>
    <t>Suero Capilar Reparador 30ml</t>
  </si>
  <si>
    <t>Lubricante Íntimo Natural 60ml</t>
  </si>
  <si>
    <t>Lubricante Íntimo Fresh 60ml</t>
  </si>
  <si>
    <t>Aceite para Barba 30ml</t>
  </si>
  <si>
    <t>Tonico Post Afeitado 120ml</t>
  </si>
  <si>
    <t>Aceite de Almendras 100ml</t>
  </si>
  <si>
    <t>Aceite de Semilla Uva 100ml</t>
  </si>
  <si>
    <t>Aceite de Ricino 100ml</t>
  </si>
  <si>
    <t>Aceite de Argan 30ml</t>
  </si>
  <si>
    <t>Aceite de Jojoba 30ml</t>
  </si>
  <si>
    <t>Aceite de Rosa Mosqueta 30ml</t>
  </si>
  <si>
    <t>Aceite de Macadamia 30ml</t>
  </si>
  <si>
    <t>Aceite Esencial de Arbol Te 10ml</t>
  </si>
  <si>
    <t>Aceite Esencial de Lavanda 10ml</t>
  </si>
  <si>
    <t>Aceite Esencial de Limon 10ml</t>
  </si>
  <si>
    <t>Aceite Esencial de Menta 10ml</t>
  </si>
  <si>
    <t>Aceite Esencial de Naranja 10ml</t>
  </si>
  <si>
    <t>Aceite Esencial de Romero 10ml</t>
  </si>
  <si>
    <t>VIVAGREEN</t>
  </si>
  <si>
    <t>DESCUENTO:</t>
  </si>
  <si>
    <t>TOTAL:</t>
  </si>
  <si>
    <t>PRECIO
PÚBLICO</t>
  </si>
  <si>
    <t>MAYAN SCENTS</t>
  </si>
  <si>
    <t>Shampoo Natural 240ml - MIEL</t>
  </si>
  <si>
    <t>Acondicionador Natural 240ml - MIEL</t>
  </si>
  <si>
    <t>Jabon Liquido Natural 240ml - MIEL</t>
  </si>
  <si>
    <t>Crema Corporal Natural 240ml - MIEL</t>
  </si>
  <si>
    <t>Shampoo Natural 60ml - MIEL</t>
  </si>
  <si>
    <t>Acondicionador Natural 60ml - MIEL</t>
  </si>
  <si>
    <t>Jabon Liquido Natural 60ml - MIEL</t>
  </si>
  <si>
    <t>Crema Corporal Natural 60ml - MIEL</t>
  </si>
  <si>
    <t>Shampoo Natural 240ml - COCO</t>
  </si>
  <si>
    <t>Acondicionador Natural 240ml - COCO</t>
  </si>
  <si>
    <t>Jabon Liquido Natural 240ml - COCO</t>
  </si>
  <si>
    <t>Crema Corporal Natural 240ml - COCO</t>
  </si>
  <si>
    <t>Shampoo Natural 60ml - COCO</t>
  </si>
  <si>
    <t>Acondicionador Natural 60ml - COCO</t>
  </si>
  <si>
    <t>Jabon Liquido Natural 60ml - COCO</t>
  </si>
  <si>
    <t>Crema Corporal Natural 60ml - COCO</t>
  </si>
  <si>
    <t>Shampoo Natural 240ml - LAVANDA</t>
  </si>
  <si>
    <t>Acondicionador Natural 240ml - LAVANDA</t>
  </si>
  <si>
    <t>Jabon Liquido Natural 240ml - LAVANDA</t>
  </si>
  <si>
    <t>Crema Corporal Natural 240ml - LAVANDA</t>
  </si>
  <si>
    <t>Shampoo Natural 60ml - LAVANDA</t>
  </si>
  <si>
    <t>Acondicionador Natural 60ml - LAVANDA</t>
  </si>
  <si>
    <t>Jabon Liquido Natural 60ml - LAVANDA</t>
  </si>
  <si>
    <t>Crema Corporal Natural 60ml - LAVANDA</t>
  </si>
  <si>
    <t>Shampoo Natural 240ml - ALOE VERA</t>
  </si>
  <si>
    <t>Acondicionador Natural 240ml - ALOE VERA</t>
  </si>
  <si>
    <t>Jabon Liquido Natural 240ml - ALOE VERA</t>
  </si>
  <si>
    <t>Crema Corporal Natural 240ml - ALOE VERA</t>
  </si>
  <si>
    <t>Shampoo Natural 60ml - ALOE VERA</t>
  </si>
  <si>
    <t>Acondicionador Natural 60ml - ALOE VERA</t>
  </si>
  <si>
    <t>Jabon Liquido Natural 60ml - ALOE VERA</t>
  </si>
  <si>
    <t>Crema Corporal Natural 60ml - ALOE VERA</t>
  </si>
  <si>
    <t>Shampoo Natural 240ml - CHOCOLATE</t>
  </si>
  <si>
    <t>Acondicionador Natural 240ml - CHOCOLATE</t>
  </si>
  <si>
    <t>Jabon Liquido Natural 240ml - CHOCOLATE</t>
  </si>
  <si>
    <t>Crema Corporal Natural 240ml - CHOCOLATE</t>
  </si>
  <si>
    <t>Shampoo Natural 60ml - CHOCOLATE</t>
  </si>
  <si>
    <t>Acondicionador Natural 60ml - CHOCOLATE</t>
  </si>
  <si>
    <t>Jabon Liquido Natural 60ml - CHOCOLATE</t>
  </si>
  <si>
    <t>Crema Corporal Natural 60ml - CHOCOLATE</t>
  </si>
  <si>
    <t>Bloqueador Solar SPF-30</t>
  </si>
  <si>
    <t>Crema para Pies Cansados</t>
  </si>
  <si>
    <t>Gel Aftersun Refrescante</t>
  </si>
  <si>
    <t>Repelente en Crema</t>
  </si>
  <si>
    <t>Jabon Rosas y Miel 120grs</t>
  </si>
  <si>
    <t>Jabon Lavanda 120grs</t>
  </si>
  <si>
    <t>Jabon Coco 120grs</t>
  </si>
  <si>
    <t>Jabon Aloe Vera 120grs</t>
  </si>
  <si>
    <t>Jabon Chocolate 120grs</t>
  </si>
  <si>
    <t>Jabon Avena 120grs</t>
  </si>
  <si>
    <t>Mini Jabon Rosas y Miel 40grs</t>
  </si>
  <si>
    <t>Mini Jabon Lavanda 40grs</t>
  </si>
  <si>
    <t>Mini Jabon Coco 40grs</t>
  </si>
  <si>
    <t>Mini Jabon Aloe Vera 40grs</t>
  </si>
  <si>
    <t>Mini Jabon Chocolate 40grs</t>
  </si>
  <si>
    <t>Mini Jabon Avena 40grs</t>
  </si>
  <si>
    <t>GALON para Refill - Shampoo Natural MIEL</t>
  </si>
  <si>
    <t>GALON para Refill - Acondicionador Natural MIEL</t>
  </si>
  <si>
    <t>GALON para Refill - Jabon Liquido Natural MIEL</t>
  </si>
  <si>
    <t>GALON para Refill - Crema Corporal Natural MIEL</t>
  </si>
  <si>
    <t>GALON para Refill - Shampoo Natural COCO</t>
  </si>
  <si>
    <t>GALON para Refill - Acondicionador Natural COCO</t>
  </si>
  <si>
    <t>GALON para Refill - Jabon Liquido Natural COCO</t>
  </si>
  <si>
    <t>GALON para Refill - Crema Corporal Natural COCO</t>
  </si>
  <si>
    <t>GALON para Refill - Shampoo Natural LAVANDA</t>
  </si>
  <si>
    <t>GALON para Refill - Acondicionador Natural LAVANDA</t>
  </si>
  <si>
    <t>GALON para Refill - Jabon Liquido Natural LAVANDA</t>
  </si>
  <si>
    <t>GALON para Refill - Crema Corporal Natural LAVANDA</t>
  </si>
  <si>
    <t>GALON para Refill - Shampoo Natural ALOE VERA</t>
  </si>
  <si>
    <t>GALON para Refill - Acondicionador Natural ALOE VERA</t>
  </si>
  <si>
    <t>GALON para Refill - Jabon Liquido Natural ALOE VERA</t>
  </si>
  <si>
    <t>GALON para Refill - Crema Corporal Natural ALOE VERA</t>
  </si>
  <si>
    <t>GALON para Refill - Shampoo Natural CHOCOLATE</t>
  </si>
  <si>
    <t>GALON para Refill - Acondicionador Natural CHOCOLATE</t>
  </si>
  <si>
    <t>GALON para Refill - Jabon Liquido Natural CHOCOLATE</t>
  </si>
  <si>
    <t>GALON para Refill - Crema Corporal Natural CHOCOLATE</t>
  </si>
  <si>
    <t>TOTAL
PRECIO PUBLICO</t>
  </si>
  <si>
    <t>TOTAL CON
DESCUENTO</t>
  </si>
  <si>
    <t>GALON para Refill - Crema para Pies</t>
  </si>
  <si>
    <t>GALON para Refill - Repelente en Crema</t>
  </si>
  <si>
    <t>GALON para Refill - Gel Aftersun</t>
  </si>
  <si>
    <t>GALON para Refill - Bloqueador SPF-30</t>
  </si>
  <si>
    <t>Manteca de Karité 100grs</t>
  </si>
  <si>
    <t>Manteca de Cacao 80grs</t>
  </si>
  <si>
    <t>Arcilla Blanca 250grs</t>
  </si>
  <si>
    <t>Arcilla Verde 250grs</t>
  </si>
  <si>
    <t>Barro Negro 250grs</t>
  </si>
  <si>
    <t>Vitamina E Liquida 15ml</t>
  </si>
  <si>
    <t>Agua Destilada de Rosas 250ml</t>
  </si>
  <si>
    <t>Agua Destilada de Hamamelis 250ml</t>
  </si>
  <si>
    <t>Extracto de Aloe Vera en Gel 100grs</t>
  </si>
  <si>
    <t>Sales de Epsom250grs</t>
  </si>
  <si>
    <t>Glicerina Vegetal150grs</t>
  </si>
  <si>
    <t>Jabón de Castilla Orgánico 250ml</t>
  </si>
  <si>
    <t>Bicarbonato de Sodio 250grs</t>
  </si>
  <si>
    <t>Cera de Abeja65grs</t>
  </si>
  <si>
    <t>Cera Candelilla (Vegetal) 80grs</t>
  </si>
  <si>
    <t>Carbón Activado 60grs</t>
  </si>
  <si>
    <t>ECOBELLEZA (Insumos)</t>
  </si>
  <si>
    <t>Vivagreen</t>
  </si>
  <si>
    <t>Mayan Scents</t>
  </si>
  <si>
    <t>DESCUENTO</t>
  </si>
  <si>
    <t>MARCA</t>
  </si>
  <si>
    <t>Cliente:</t>
  </si>
  <si>
    <t>Fecha:</t>
  </si>
  <si>
    <t>PRECIO
MAYORISTA</t>
  </si>
  <si>
    <t>Calle:</t>
  </si>
  <si>
    <t>Numero:</t>
  </si>
  <si>
    <t>Cruzamientos:</t>
  </si>
  <si>
    <t>Colonia:</t>
  </si>
  <si>
    <t>Referencias:</t>
  </si>
  <si>
    <t>Ciudad:</t>
  </si>
  <si>
    <t>Estado:</t>
  </si>
  <si>
    <t>Celular:</t>
  </si>
  <si>
    <t>DATOS DE ENVÍO:</t>
  </si>
  <si>
    <t>PEDIDO MAYORISTA MARCAS PROPIAS</t>
  </si>
  <si>
    <t>POLÍTICA DE DESCUENTOS</t>
  </si>
  <si>
    <t>Precio público
$3,500-$9,999</t>
  </si>
  <si>
    <t>Precio público
$10,000-$29,999</t>
  </si>
  <si>
    <t>Precio público
+$30,000</t>
  </si>
  <si>
    <t>EcoBelleza</t>
  </si>
  <si>
    <t>TOTAL PRECIO PÚBLICO</t>
  </si>
  <si>
    <t>C.P.</t>
  </si>
  <si>
    <t>SUBTOTAL</t>
  </si>
  <si>
    <t>Subtotal Precio Publico</t>
  </si>
  <si>
    <t>¿Requieres Factura?</t>
  </si>
  <si>
    <t>NO</t>
  </si>
  <si>
    <t>Favor de adjuntar tus datos de facturación al correo del pedido.</t>
  </si>
  <si>
    <t>CANTIDAD
PRODUCTOS</t>
  </si>
  <si>
    <t>Los descuentos y totales de las tablas se actualizan automaticamente dependiendo los mínimos de compra.</t>
  </si>
  <si>
    <t>* Una vez hecho el pago, el tiempo promedio de embarque de los pedidos es de 7 días hábiles.</t>
  </si>
  <si>
    <r>
      <rPr>
        <b/>
        <sz val="12"/>
        <color theme="5" tint="-0.249977111117893"/>
        <rFont val="Calibri Light"/>
        <family val="2"/>
        <scheme val="major"/>
      </rPr>
      <t>TRAVEL SIZE</t>
    </r>
    <r>
      <rPr>
        <sz val="12"/>
        <color theme="1"/>
        <rFont val="Calibri Light"/>
        <family val="2"/>
        <scheme val="major"/>
      </rPr>
      <t xml:space="preserve"> Tonico Facial Hidratante 60ml</t>
    </r>
  </si>
  <si>
    <r>
      <rPr>
        <b/>
        <sz val="12"/>
        <color theme="5" tint="-0.249977111117893"/>
        <rFont val="Calibri Light"/>
        <family val="2"/>
        <scheme val="major"/>
      </rPr>
      <t xml:space="preserve">TRAVEL SIZE </t>
    </r>
    <r>
      <rPr>
        <sz val="12"/>
        <color theme="1"/>
        <rFont val="Calibri Light"/>
        <family val="2"/>
        <scheme val="major"/>
      </rPr>
      <t>Aceite Facial Nutritivo 15ml</t>
    </r>
  </si>
  <si>
    <r>
      <rPr>
        <b/>
        <sz val="12"/>
        <color theme="5" tint="-0.249977111117893"/>
        <rFont val="Calibri Light"/>
        <family val="2"/>
        <scheme val="major"/>
      </rPr>
      <t xml:space="preserve">TRAVEL SIZE </t>
    </r>
    <r>
      <rPr>
        <sz val="12"/>
        <color theme="1"/>
        <rFont val="Calibri Light"/>
        <family val="2"/>
        <scheme val="major"/>
      </rPr>
      <t>Serum Facial Hidratante 15ml</t>
    </r>
  </si>
  <si>
    <r>
      <rPr>
        <b/>
        <sz val="12"/>
        <color theme="5" tint="-0.249977111117893"/>
        <rFont val="Calibri Light"/>
        <family val="2"/>
        <scheme val="major"/>
      </rPr>
      <t xml:space="preserve">TRAVEL SIZE </t>
    </r>
    <r>
      <rPr>
        <sz val="12"/>
        <color theme="1"/>
        <rFont val="Calibri Light"/>
        <family val="2"/>
        <scheme val="major"/>
      </rPr>
      <t>Hidrogel Facial 25grs</t>
    </r>
  </si>
  <si>
    <r>
      <rPr>
        <b/>
        <sz val="12"/>
        <color theme="5" tint="-0.249977111117893"/>
        <rFont val="Calibri Light"/>
        <family val="2"/>
        <scheme val="major"/>
      </rPr>
      <t xml:space="preserve">TRAVEL SIZE </t>
    </r>
    <r>
      <rPr>
        <sz val="12"/>
        <color theme="1"/>
        <rFont val="Calibri Light"/>
        <family val="2"/>
        <scheme val="major"/>
      </rPr>
      <t>Crema Facial Humectante 20grs</t>
    </r>
  </si>
  <si>
    <r>
      <rPr>
        <b/>
        <sz val="12"/>
        <color theme="5" tint="-0.249977111117893"/>
        <rFont val="Calibri Light"/>
        <family val="2"/>
        <scheme val="major"/>
      </rPr>
      <t xml:space="preserve">TRAVEL SIZE </t>
    </r>
    <r>
      <rPr>
        <sz val="12"/>
        <color theme="1"/>
        <rFont val="Calibri Light"/>
        <family val="2"/>
        <scheme val="major"/>
      </rPr>
      <t>Mascarilla Facial Detox 75grs</t>
    </r>
  </si>
  <si>
    <r>
      <rPr>
        <b/>
        <sz val="12"/>
        <color theme="5" tint="-0.249977111117893"/>
        <rFont val="Calibri Light"/>
        <family val="2"/>
        <scheme val="major"/>
      </rPr>
      <t xml:space="preserve">TRAVEL SIZE </t>
    </r>
    <r>
      <rPr>
        <sz val="12"/>
        <color theme="1"/>
        <rFont val="Calibri Light"/>
        <family val="2"/>
        <scheme val="major"/>
      </rPr>
      <t>Mascarilla Facial Purificante 75grs</t>
    </r>
  </si>
  <si>
    <r>
      <rPr>
        <b/>
        <sz val="12"/>
        <color theme="5" tint="-0.249977111117893"/>
        <rFont val="Calibri Light"/>
        <family val="2"/>
        <scheme val="major"/>
      </rPr>
      <t xml:space="preserve">TRAVEL SIZE </t>
    </r>
    <r>
      <rPr>
        <sz val="12"/>
        <color theme="1"/>
        <rFont val="Calibri Light"/>
        <family val="2"/>
        <scheme val="major"/>
      </rPr>
      <t>Aceite Facial Antiedad 15ml</t>
    </r>
  </si>
  <si>
    <r>
      <rPr>
        <b/>
        <sz val="12"/>
        <color theme="5" tint="-0.249977111117893"/>
        <rFont val="Calibri Light"/>
        <family val="2"/>
        <scheme val="major"/>
      </rPr>
      <t xml:space="preserve">TRAVEL SIZE </t>
    </r>
    <r>
      <rPr>
        <sz val="12"/>
        <color theme="1"/>
        <rFont val="Calibri Light"/>
        <family val="2"/>
        <scheme val="major"/>
      </rPr>
      <t>Tonico Facial Antiacne 60ml</t>
    </r>
  </si>
  <si>
    <r>
      <rPr>
        <b/>
        <sz val="12"/>
        <color theme="5" tint="-0.249977111117893"/>
        <rFont val="Calibri Light"/>
        <family val="2"/>
        <scheme val="major"/>
      </rPr>
      <t xml:space="preserve">TRAVEL SIZE </t>
    </r>
    <r>
      <rPr>
        <sz val="12"/>
        <color theme="1"/>
        <rFont val="Calibri Light"/>
        <family val="2"/>
        <scheme val="major"/>
      </rPr>
      <t>Aceite Facial Antiacne 15ml</t>
    </r>
  </si>
  <si>
    <r>
      <rPr>
        <b/>
        <sz val="12"/>
        <color theme="5" tint="-0.249977111117893"/>
        <rFont val="Calibri Light"/>
        <family val="2"/>
        <scheme val="major"/>
      </rPr>
      <t xml:space="preserve">TRAVEL SIZE </t>
    </r>
    <r>
      <rPr>
        <sz val="12"/>
        <color theme="1"/>
        <rFont val="Calibri Light"/>
        <family val="2"/>
        <scheme val="major"/>
      </rPr>
      <t>Exfoliante Facial 60grs</t>
    </r>
  </si>
  <si>
    <r>
      <rPr>
        <b/>
        <sz val="12"/>
        <color theme="5" tint="-0.249977111117893"/>
        <rFont val="Calibri Light"/>
        <family val="2"/>
        <scheme val="major"/>
      </rPr>
      <t xml:space="preserve">TRAVEL SIZE </t>
    </r>
    <r>
      <rPr>
        <sz val="12"/>
        <color theme="1"/>
        <rFont val="Calibri Light"/>
        <family val="2"/>
        <scheme val="major"/>
      </rPr>
      <t>Desmaquillante Bifásico 60ml</t>
    </r>
  </si>
  <si>
    <r>
      <rPr>
        <b/>
        <sz val="12"/>
        <color theme="5" tint="-0.249977111117893"/>
        <rFont val="Calibri Light"/>
        <family val="2"/>
        <scheme val="major"/>
      </rPr>
      <t xml:space="preserve">TRAVEL SIZE </t>
    </r>
    <r>
      <rPr>
        <sz val="12"/>
        <color theme="1"/>
        <rFont val="Calibri Light"/>
        <family val="2"/>
        <scheme val="major"/>
      </rPr>
      <t>Espuma Facial Limpiadora 50ml</t>
    </r>
  </si>
  <si>
    <t>Precio público
$2,000-$3,499</t>
  </si>
  <si>
    <t>Nacional</t>
  </si>
  <si>
    <t>Local Mérida, Yuc.</t>
  </si>
  <si>
    <t>Pick Up</t>
  </si>
  <si>
    <t>Tipo de Envío</t>
  </si>
  <si>
    <r>
      <rPr>
        <b/>
        <sz val="12"/>
        <color theme="8" tint="0.39997558519241921"/>
        <rFont val="Calibri Light"/>
        <family val="2"/>
        <scheme val="major"/>
      </rPr>
      <t>KIT TRAVEL SIZE</t>
    </r>
    <r>
      <rPr>
        <sz val="12"/>
        <rFont val="Calibri Light"/>
        <family val="2"/>
        <scheme val="major"/>
      </rPr>
      <t xml:space="preserve"> Piel Normal</t>
    </r>
    <r>
      <rPr>
        <sz val="7"/>
        <rFont val="Calibri Light"/>
        <family val="2"/>
        <scheme val="major"/>
      </rPr>
      <t xml:space="preserve"> </t>
    </r>
    <r>
      <rPr>
        <sz val="8"/>
        <rFont val="Calibri Light"/>
        <family val="2"/>
        <scheme val="major"/>
      </rPr>
      <t>(Espuma Facial + Tonico Hidratante + Crema Humectante + Aceite Antiedad + Bolsa de Organza)</t>
    </r>
  </si>
  <si>
    <r>
      <rPr>
        <b/>
        <sz val="12"/>
        <color theme="8" tint="0.39997558519241921"/>
        <rFont val="Calibri Light"/>
        <family val="2"/>
        <scheme val="major"/>
      </rPr>
      <t>KIT TRAVEL SIZE</t>
    </r>
    <r>
      <rPr>
        <sz val="12"/>
        <rFont val="Calibri Light"/>
        <family val="2"/>
        <scheme val="major"/>
      </rPr>
      <t xml:space="preserve"> Piel Grasa </t>
    </r>
    <r>
      <rPr>
        <sz val="8"/>
        <rFont val="Calibri Light"/>
        <family val="2"/>
        <scheme val="major"/>
      </rPr>
      <t>(Espuma Facial + Tonico Astringente + Hidrogel + Aceite Antiacne + Bolsa de Organza)</t>
    </r>
  </si>
  <si>
    <r>
      <rPr>
        <b/>
        <sz val="12"/>
        <color theme="8" tint="0.39997558519241921"/>
        <rFont val="Calibri Light"/>
        <family val="2"/>
        <scheme val="major"/>
      </rPr>
      <t>KIT TRAVEL SIZE</t>
    </r>
    <r>
      <rPr>
        <sz val="12"/>
        <color theme="8" tint="0.39997558519241921"/>
        <rFont val="Calibri Light"/>
        <family val="2"/>
        <scheme val="major"/>
      </rPr>
      <t xml:space="preserve"> </t>
    </r>
    <r>
      <rPr>
        <sz val="12"/>
        <rFont val="Calibri Light"/>
        <family val="2"/>
        <scheme val="major"/>
      </rPr>
      <t>Piel Normal</t>
    </r>
    <r>
      <rPr>
        <sz val="7"/>
        <rFont val="Calibri Light"/>
        <family val="2"/>
        <scheme val="major"/>
      </rPr>
      <t xml:space="preserve"> </t>
    </r>
    <r>
      <rPr>
        <sz val="8"/>
        <rFont val="Calibri Light"/>
        <family val="2"/>
        <scheme val="major"/>
      </rPr>
      <t>(Espuma Facial + Tonico Hidratante + Serum Hidratante + Aceite Nutritivo + Bolsa de Organza)</t>
    </r>
  </si>
  <si>
    <r>
      <rPr>
        <b/>
        <sz val="12"/>
        <color theme="8" tint="0.39997558519241921"/>
        <rFont val="Calibri Light"/>
        <family val="2"/>
        <scheme val="major"/>
      </rPr>
      <t>KIT TRAVEL SIZE</t>
    </r>
    <r>
      <rPr>
        <sz val="12"/>
        <rFont val="Calibri Light"/>
        <family val="2"/>
        <scheme val="major"/>
      </rPr>
      <t xml:space="preserve"> Basicos </t>
    </r>
    <r>
      <rPr>
        <sz val="8"/>
        <rFont val="Calibri Light"/>
        <family val="2"/>
        <scheme val="major"/>
      </rPr>
      <t>(Desmaquillante + Espuma Facial + Tonico Hidratante + Serum Hidratante + Bolsa de Organza)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</si>
</sst>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trike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2"/>
      <color theme="5" tint="-0.249977111117893"/>
      <name val="Calibri Light"/>
      <family val="2"/>
      <scheme val="major"/>
    </font>
    <font>
      <sz val="12"/>
      <color theme="3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0"/>
      <name val="Calibri Light"/>
      <family val="2"/>
      <scheme val="major"/>
    </font>
    <font>
      <sz val="7"/>
      <name val="Calibri Light"/>
      <family val="2"/>
      <scheme val="major"/>
    </font>
    <font>
      <sz val="8"/>
      <name val="Calibri Light"/>
      <family val="2"/>
      <scheme val="major"/>
    </font>
    <font>
      <b/>
      <sz val="12"/>
      <color theme="8" tint="0.39997558519241921"/>
      <name val="Calibri Light"/>
      <family val="2"/>
      <scheme val="major"/>
    </font>
    <font>
      <sz val="12"/>
      <color theme="8" tint="0.39997558519241921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C1E3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FF1E5"/>
        <bgColor indexed="64"/>
      </patternFill>
    </fill>
    <fill>
      <patternFill patternType="solid">
        <fgColor rgb="FFABD9BB"/>
        <bgColor indexed="64"/>
      </patternFill>
    </fill>
    <fill>
      <patternFill patternType="solid">
        <fgColor rgb="FF70BE8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9" fontId="3" fillId="0" borderId="0" xfId="0" applyNumberFormat="1" applyFont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/>
    </xf>
    <xf numFmtId="164" fontId="2" fillId="2" borderId="11" xfId="0" applyNumberFormat="1" applyFont="1" applyFill="1" applyBorder="1" applyAlignment="1" applyProtection="1">
      <alignment horizontal="right" vertical="center"/>
    </xf>
    <xf numFmtId="9" fontId="2" fillId="2" borderId="12" xfId="0" applyNumberFormat="1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right" vertical="center"/>
    </xf>
    <xf numFmtId="164" fontId="2" fillId="2" borderId="12" xfId="0" applyNumberFormat="1" applyFont="1" applyFill="1" applyBorder="1" applyAlignment="1" applyProtection="1">
      <alignment horizontal="center" vertical="center"/>
    </xf>
    <xf numFmtId="164" fontId="4" fillId="2" borderId="4" xfId="0" applyNumberFormat="1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164" fontId="2" fillId="0" borderId="14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</xf>
    <xf numFmtId="0" fontId="3" fillId="0" borderId="2" xfId="0" applyFont="1" applyBorder="1" applyProtection="1"/>
    <xf numFmtId="164" fontId="3" fillId="0" borderId="3" xfId="0" applyNumberFormat="1" applyFont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</xf>
    <xf numFmtId="0" fontId="3" fillId="0" borderId="5" xfId="0" applyFont="1" applyBorder="1" applyProtection="1"/>
    <xf numFmtId="164" fontId="3" fillId="0" borderId="6" xfId="0" applyNumberFormat="1" applyFont="1" applyBorder="1" applyAlignment="1" applyProtection="1">
      <alignment horizontal="center"/>
    </xf>
    <xf numFmtId="0" fontId="3" fillId="0" borderId="7" xfId="0" applyFont="1" applyBorder="1" applyProtection="1"/>
    <xf numFmtId="164" fontId="3" fillId="0" borderId="8" xfId="0" applyNumberFormat="1" applyFont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  <protection locked="0"/>
    </xf>
    <xf numFmtId="164" fontId="3" fillId="0" borderId="9" xfId="0" applyNumberFormat="1" applyFont="1" applyBorder="1" applyAlignment="1" applyProtection="1">
      <alignment horizontal="center"/>
    </xf>
    <xf numFmtId="0" fontId="1" fillId="2" borderId="2" xfId="0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right" vertical="center"/>
    </xf>
    <xf numFmtId="9" fontId="2" fillId="2" borderId="12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right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2" xfId="0" applyFont="1" applyBorder="1"/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5" xfId="0" applyFont="1" applyBorder="1"/>
    <xf numFmtId="164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9" fontId="5" fillId="0" borderId="0" xfId="0" applyNumberFormat="1" applyFont="1" applyBorder="1" applyAlignment="1" applyProtection="1">
      <alignment horizontal="center"/>
    </xf>
    <xf numFmtId="0" fontId="3" fillId="2" borderId="16" xfId="0" applyFont="1" applyFill="1" applyBorder="1" applyAlignment="1" applyProtection="1">
      <alignment vertical="center"/>
    </xf>
    <xf numFmtId="14" fontId="3" fillId="0" borderId="1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 wrapText="1"/>
    </xf>
    <xf numFmtId="9" fontId="5" fillId="4" borderId="10" xfId="0" applyNumberFormat="1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9" fontId="5" fillId="2" borderId="10" xfId="0" applyNumberFormat="1" applyFont="1" applyFill="1" applyBorder="1" applyAlignment="1" applyProtection="1">
      <alignment horizontal="center" vertical="center" wrapText="1"/>
    </xf>
    <xf numFmtId="0" fontId="7" fillId="5" borderId="19" xfId="0" applyFont="1" applyFill="1" applyBorder="1" applyAlignment="1" applyProtection="1">
      <alignment horizontal="center" vertical="center" wrapText="1"/>
    </xf>
    <xf numFmtId="9" fontId="5" fillId="5" borderId="19" xfId="0" applyNumberFormat="1" applyFont="1" applyFill="1" applyBorder="1" applyAlignment="1" applyProtection="1">
      <alignment horizontal="center" vertical="center" wrapText="1"/>
    </xf>
    <xf numFmtId="0" fontId="7" fillId="6" borderId="19" xfId="0" applyFont="1" applyFill="1" applyBorder="1" applyAlignment="1" applyProtection="1">
      <alignment horizontal="center" vertical="center" wrapText="1"/>
    </xf>
    <xf numFmtId="9" fontId="5" fillId="6" borderId="19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164" fontId="10" fillId="0" borderId="1" xfId="0" applyNumberFormat="1" applyFont="1" applyBorder="1" applyAlignment="1" applyProtection="1">
      <alignment horizontal="center" vertical="center"/>
    </xf>
    <xf numFmtId="9" fontId="12" fillId="0" borderId="1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3" fillId="0" borderId="10" xfId="0" applyNumberFormat="1" applyFont="1" applyBorder="1" applyAlignment="1" applyProtection="1">
      <alignment horizontal="left"/>
      <protection locked="0"/>
    </xf>
    <xf numFmtId="9" fontId="2" fillId="0" borderId="0" xfId="0" applyNumberFormat="1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164" fontId="12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wrapText="1"/>
    </xf>
    <xf numFmtId="164" fontId="12" fillId="0" borderId="22" xfId="0" applyNumberFormat="1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164" fontId="13" fillId="0" borderId="3" xfId="0" applyNumberFormat="1" applyFont="1" applyBorder="1" applyAlignment="1" applyProtection="1">
      <alignment horizontal="center" vertical="center" wrapText="1"/>
    </xf>
    <xf numFmtId="164" fontId="13" fillId="0" borderId="4" xfId="0" applyNumberFormat="1" applyFont="1" applyBorder="1" applyAlignment="1" applyProtection="1">
      <alignment horizontal="center" vertical="center" wrapText="1"/>
    </xf>
    <xf numFmtId="164" fontId="13" fillId="0" borderId="1" xfId="0" applyNumberFormat="1" applyFont="1" applyBorder="1" applyAlignment="1" applyProtection="1">
      <alignment horizontal="center" vertical="center" wrapText="1"/>
    </xf>
    <xf numFmtId="164" fontId="13" fillId="0" borderId="6" xfId="0" applyNumberFormat="1" applyFont="1" applyBorder="1" applyAlignment="1" applyProtection="1">
      <alignment horizontal="center" vertical="center" wrapText="1"/>
    </xf>
    <xf numFmtId="164" fontId="14" fillId="2" borderId="8" xfId="0" applyNumberFormat="1" applyFont="1" applyFill="1" applyBorder="1" applyAlignment="1" applyProtection="1">
      <alignment horizontal="center" vertical="center" wrapText="1"/>
    </xf>
    <xf numFmtId="164" fontId="14" fillId="2" borderId="9" xfId="0" applyNumberFormat="1" applyFont="1" applyFill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wrapText="1"/>
    </xf>
    <xf numFmtId="0" fontId="3" fillId="0" borderId="24" xfId="0" applyFont="1" applyBorder="1" applyProtection="1"/>
    <xf numFmtId="164" fontId="3" fillId="0" borderId="22" xfId="0" applyNumberFormat="1" applyFont="1" applyBorder="1" applyAlignment="1" applyProtection="1">
      <alignment horizontal="center"/>
    </xf>
    <xf numFmtId="0" fontId="3" fillId="3" borderId="22" xfId="0" applyFont="1" applyFill="1" applyBorder="1" applyAlignment="1" applyProtection="1">
      <alignment horizontal="center"/>
      <protection locked="0"/>
    </xf>
    <xf numFmtId="164" fontId="3" fillId="0" borderId="25" xfId="0" applyNumberFormat="1" applyFont="1" applyBorder="1" applyAlignment="1" applyProtection="1">
      <alignment horizontal="center"/>
    </xf>
    <xf numFmtId="0" fontId="3" fillId="0" borderId="26" xfId="0" applyFont="1" applyBorder="1" applyProtection="1"/>
    <xf numFmtId="164" fontId="3" fillId="0" borderId="27" xfId="0" applyNumberFormat="1" applyFont="1" applyBorder="1" applyAlignment="1" applyProtection="1">
      <alignment horizontal="center"/>
    </xf>
    <xf numFmtId="0" fontId="3" fillId="3" borderId="27" xfId="0" applyFont="1" applyFill="1" applyBorder="1" applyAlignment="1" applyProtection="1">
      <alignment horizontal="center"/>
      <protection locked="0"/>
    </xf>
    <xf numFmtId="164" fontId="3" fillId="0" borderId="28" xfId="0" applyNumberFormat="1" applyFont="1" applyBorder="1" applyAlignment="1" applyProtection="1">
      <alignment horizontal="center"/>
    </xf>
    <xf numFmtId="0" fontId="18" fillId="7" borderId="24" xfId="0" applyFont="1" applyFill="1" applyBorder="1" applyAlignment="1" applyProtection="1">
      <alignment horizontal="left" vertical="center" wrapText="1"/>
    </xf>
    <xf numFmtId="164" fontId="18" fillId="7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164" fontId="18" fillId="7" borderId="22" xfId="0" applyNumberFormat="1" applyFont="1" applyFill="1" applyBorder="1" applyAlignment="1" applyProtection="1">
      <alignment horizontal="center" vertical="center"/>
    </xf>
    <xf numFmtId="164" fontId="3" fillId="0" borderId="22" xfId="0" applyNumberFormat="1" applyFont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164" fontId="3" fillId="0" borderId="25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45AD8D"/>
        </patternFill>
      </fill>
    </dxf>
  </dxfs>
  <tableStyles count="0" defaultTableStyle="TableStyleMedium2" defaultPivotStyle="PivotStyleLight16"/>
  <colors>
    <mruColors>
      <color rgb="FFC1E3CD"/>
      <color rgb="FF70BE8C"/>
      <color rgb="FFABD9BB"/>
      <color rgb="FFDFF1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135031</xdr:colOff>
      <xdr:row>2</xdr:row>
      <xdr:rowOff>10436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2409825" cy="505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showGridLines="0" tabSelected="1" view="pageLayout" topLeftCell="A21" zoomScale="85" zoomScaleNormal="100" zoomScalePageLayoutView="85" workbookViewId="0">
      <selection activeCell="D27" sqref="D27:F28"/>
    </sheetView>
  </sheetViews>
  <sheetFormatPr baseColWidth="10" defaultRowHeight="21" customHeight="1" x14ac:dyDescent="0.25"/>
  <cols>
    <col min="1" max="1" width="14.85546875" style="8" customWidth="1"/>
    <col min="2" max="2" width="17.5703125" style="8" customWidth="1"/>
    <col min="3" max="3" width="12" style="8" customWidth="1"/>
    <col min="4" max="4" width="17" style="9" customWidth="1"/>
    <col min="5" max="5" width="12" style="7" customWidth="1"/>
    <col min="6" max="6" width="16.140625" style="7" customWidth="1"/>
    <col min="7" max="16384" width="11.42578125" style="7"/>
  </cols>
  <sheetData>
    <row r="2" spans="1:6" ht="21" customHeight="1" x14ac:dyDescent="0.25">
      <c r="D2" s="91" t="s">
        <v>161</v>
      </c>
      <c r="E2" s="91"/>
      <c r="F2" s="91"/>
    </row>
    <row r="3" spans="1:6" ht="11.25" customHeight="1" x14ac:dyDescent="0.25"/>
    <row r="4" spans="1:6" ht="28.5" customHeight="1" x14ac:dyDescent="0.25">
      <c r="A4" s="60" t="s">
        <v>149</v>
      </c>
      <c r="B4" s="90"/>
      <c r="C4" s="90"/>
      <c r="D4" s="90"/>
      <c r="E4" s="55" t="s">
        <v>150</v>
      </c>
      <c r="F4" s="57"/>
    </row>
    <row r="5" spans="1:6" ht="21.75" customHeight="1" x14ac:dyDescent="0.25">
      <c r="A5" s="60"/>
      <c r="B5" s="58"/>
      <c r="C5" s="58"/>
      <c r="D5" s="58"/>
      <c r="E5" s="55"/>
      <c r="F5" s="59"/>
    </row>
    <row r="6" spans="1:6" ht="36" customHeight="1" x14ac:dyDescent="0.25">
      <c r="A6" s="95" t="s">
        <v>175</v>
      </c>
      <c r="B6" s="95"/>
      <c r="C6" s="95"/>
      <c r="D6" s="95"/>
      <c r="E6" s="95"/>
      <c r="F6" s="95"/>
    </row>
    <row r="7" spans="1:6" ht="21" customHeight="1" x14ac:dyDescent="0.25">
      <c r="A7" s="86" t="s">
        <v>194</v>
      </c>
      <c r="B7" s="60"/>
      <c r="C7" s="60"/>
      <c r="D7" s="60"/>
      <c r="E7" s="60"/>
      <c r="F7" s="60"/>
    </row>
    <row r="8" spans="1:6" ht="21" customHeight="1" thickBot="1" x14ac:dyDescent="0.3">
      <c r="A8" s="86" t="s">
        <v>191</v>
      </c>
      <c r="B8" s="104" t="s">
        <v>162</v>
      </c>
      <c r="C8" s="104"/>
      <c r="D8" s="104"/>
      <c r="E8" s="104"/>
      <c r="F8" s="72"/>
    </row>
    <row r="9" spans="1:6" ht="34.5" customHeight="1" x14ac:dyDescent="0.25">
      <c r="A9" s="87" t="s">
        <v>192</v>
      </c>
      <c r="B9" s="63" t="s">
        <v>190</v>
      </c>
      <c r="C9" s="64">
        <v>0.2</v>
      </c>
      <c r="D9" s="65" t="s">
        <v>163</v>
      </c>
      <c r="E9" s="66">
        <v>0.3</v>
      </c>
      <c r="F9" s="61"/>
    </row>
    <row r="10" spans="1:6" ht="34.5" customHeight="1" x14ac:dyDescent="0.25">
      <c r="A10" s="88" t="s">
        <v>193</v>
      </c>
      <c r="B10" s="67" t="s">
        <v>164</v>
      </c>
      <c r="C10" s="68">
        <v>0.4</v>
      </c>
      <c r="D10" s="69" t="s">
        <v>165</v>
      </c>
      <c r="E10" s="70">
        <v>0.5</v>
      </c>
      <c r="F10" s="61"/>
    </row>
    <row r="11" spans="1:6" ht="21" customHeight="1" x14ac:dyDescent="0.25">
      <c r="A11" s="85"/>
      <c r="B11" s="61"/>
      <c r="C11" s="61"/>
      <c r="D11" s="61"/>
      <c r="E11" s="61"/>
      <c r="F11" s="61"/>
    </row>
    <row r="12" spans="1:6" s="62" customFormat="1" ht="31.5" customHeight="1" x14ac:dyDescent="0.25">
      <c r="A12" s="77" t="s">
        <v>148</v>
      </c>
      <c r="B12" s="78" t="s">
        <v>167</v>
      </c>
      <c r="C12" s="71" t="s">
        <v>174</v>
      </c>
      <c r="D12" s="77" t="s">
        <v>147</v>
      </c>
      <c r="E12" s="92" t="s">
        <v>169</v>
      </c>
      <c r="F12" s="92"/>
    </row>
    <row r="13" spans="1:6" ht="21" customHeight="1" x14ac:dyDescent="0.25">
      <c r="A13" s="79" t="s">
        <v>145</v>
      </c>
      <c r="B13" s="80">
        <f>Vivagreen!F1</f>
        <v>440</v>
      </c>
      <c r="C13" s="79">
        <f>SUM(Vivagreen!D3:D57)</f>
        <v>2</v>
      </c>
      <c r="D13" s="81">
        <f>IF(AND(B16&lt;2000),0,IF(AND(B16&gt;=2000,B16&lt;3500),C9,IF(AND(B16&gt;=3500,B16&lt;10000),E9,IF(AND(B16&gt;=10000,B16&lt;30000),C10,IF(AND(B16&gt;=30000),E10,"")))))</f>
        <v>0</v>
      </c>
      <c r="E13" s="93">
        <f>B13-(B13*D13)</f>
        <v>440</v>
      </c>
      <c r="F13" s="94"/>
    </row>
    <row r="14" spans="1:6" ht="21" customHeight="1" x14ac:dyDescent="0.25">
      <c r="A14" s="79" t="s">
        <v>146</v>
      </c>
      <c r="B14" s="80">
        <f>'Mayan Scents'!F1</f>
        <v>0</v>
      </c>
      <c r="C14" s="79">
        <f>SUM('Mayan Scents'!D3:D82)</f>
        <v>0</v>
      </c>
      <c r="D14" s="81">
        <f>IF(AND(B16&lt;2000),0,IF(AND(B16&gt;=2000,B16&lt;3500),C9,IF(AND(B16&gt;=3500,B16&lt;10000),E9,IF(AND(B16&gt;=10000,B16&lt;30000),C10,IF(AND(B16&gt;=30000),E10,"")))))</f>
        <v>0</v>
      </c>
      <c r="E14" s="93">
        <f t="shared" ref="E14:E15" si="0">B14-(B14*D14)</f>
        <v>0</v>
      </c>
      <c r="F14" s="94"/>
    </row>
    <row r="15" spans="1:6" ht="21" customHeight="1" thickBot="1" x14ac:dyDescent="0.3">
      <c r="A15" s="79" t="s">
        <v>166</v>
      </c>
      <c r="B15" s="80">
        <f>Ecobelleza!F1</f>
        <v>0</v>
      </c>
      <c r="C15" s="79">
        <f>SUM(Ecobelleza!D3:D18)</f>
        <v>0</v>
      </c>
      <c r="D15" s="81">
        <f>IF(AND(B16&lt;2000),0,IF(AND(B16&gt;=2000,B16&lt;3500),C9,IF(AND(B16&gt;=3500,B16&lt;10000),E9,IF(AND(B16&gt;=10000,B16&lt;30000),C10,IF(AND(B16&gt;=30000),E10,"")))))</f>
        <v>0</v>
      </c>
      <c r="E15" s="96">
        <f t="shared" si="0"/>
        <v>0</v>
      </c>
      <c r="F15" s="97"/>
    </row>
    <row r="16" spans="1:6" ht="21" customHeight="1" x14ac:dyDescent="0.25">
      <c r="A16" s="92" t="s">
        <v>170</v>
      </c>
      <c r="B16" s="105">
        <f>SUM(B13:B15)</f>
        <v>440</v>
      </c>
      <c r="C16" s="110">
        <f>SUM(C13:C15)</f>
        <v>2</v>
      </c>
      <c r="D16" s="83" t="s">
        <v>169</v>
      </c>
      <c r="E16" s="98">
        <f>SUM(E13:E15)</f>
        <v>440</v>
      </c>
      <c r="F16" s="99"/>
    </row>
    <row r="17" spans="1:6" ht="18.75" x14ac:dyDescent="0.25">
      <c r="A17" s="92"/>
      <c r="B17" s="105"/>
      <c r="C17" s="110"/>
      <c r="D17" s="89" t="s">
        <v>194</v>
      </c>
      <c r="E17" s="100">
        <f>IF(AND(D17="Nacional"),230,IF(AND(D17="Local Mérida, Yuc."),60,IF(AND(D17="Pick Up"),0,IF(AND(D17="Tipo de Envío"),0))))</f>
        <v>0</v>
      </c>
      <c r="F17" s="101"/>
    </row>
    <row r="18" spans="1:6" ht="21" customHeight="1" thickBot="1" x14ac:dyDescent="0.3">
      <c r="A18" s="82"/>
      <c r="B18" s="82"/>
      <c r="C18" s="82"/>
      <c r="D18" s="84" t="s">
        <v>2</v>
      </c>
      <c r="E18" s="102">
        <f>SUM(E16:F17)</f>
        <v>440</v>
      </c>
      <c r="F18" s="103"/>
    </row>
    <row r="19" spans="1:6" ht="21" customHeight="1" x14ac:dyDescent="0.2">
      <c r="A19" s="115" t="s">
        <v>176</v>
      </c>
      <c r="B19" s="115"/>
      <c r="C19" s="115"/>
      <c r="D19" s="115"/>
      <c r="E19" s="115"/>
      <c r="F19" s="115"/>
    </row>
    <row r="20" spans="1:6" ht="21" customHeight="1" x14ac:dyDescent="0.25">
      <c r="A20" s="61"/>
      <c r="B20" s="61"/>
      <c r="C20" s="61"/>
      <c r="D20" s="61"/>
      <c r="E20" s="61"/>
      <c r="F20" s="61"/>
    </row>
    <row r="21" spans="1:6" ht="31.5" customHeight="1" thickBot="1" x14ac:dyDescent="0.3">
      <c r="A21" s="114" t="s">
        <v>160</v>
      </c>
      <c r="B21" s="114"/>
      <c r="C21" s="114"/>
      <c r="D21" s="114"/>
      <c r="E21" s="114"/>
      <c r="F21" s="114"/>
    </row>
    <row r="22" spans="1:6" s="76" customFormat="1" ht="21" customHeight="1" x14ac:dyDescent="0.25">
      <c r="A22" s="74" t="s">
        <v>152</v>
      </c>
      <c r="B22" s="111"/>
      <c r="C22" s="111"/>
      <c r="D22" s="111"/>
      <c r="E22" s="74" t="s">
        <v>153</v>
      </c>
      <c r="F22" s="75"/>
    </row>
    <row r="23" spans="1:6" s="76" customFormat="1" ht="21" customHeight="1" x14ac:dyDescent="0.25">
      <c r="A23" s="74" t="s">
        <v>154</v>
      </c>
      <c r="B23" s="113"/>
      <c r="C23" s="113"/>
      <c r="D23" s="74" t="s">
        <v>155</v>
      </c>
      <c r="E23" s="112"/>
      <c r="F23" s="112"/>
    </row>
    <row r="24" spans="1:6" s="76" customFormat="1" ht="21" customHeight="1" x14ac:dyDescent="0.25">
      <c r="A24" s="74" t="s">
        <v>156</v>
      </c>
      <c r="B24" s="112"/>
      <c r="C24" s="112"/>
      <c r="D24" s="112"/>
      <c r="E24" s="74" t="s">
        <v>168</v>
      </c>
      <c r="F24" s="73"/>
    </row>
    <row r="25" spans="1:6" s="76" customFormat="1" ht="21" customHeight="1" x14ac:dyDescent="0.25">
      <c r="A25" s="74" t="s">
        <v>157</v>
      </c>
      <c r="B25" s="73"/>
      <c r="C25" s="74" t="s">
        <v>158</v>
      </c>
      <c r="D25" s="73"/>
      <c r="E25" s="74" t="s">
        <v>159</v>
      </c>
      <c r="F25" s="73"/>
    </row>
    <row r="26" spans="1:6" ht="21" customHeight="1" thickBot="1" x14ac:dyDescent="0.3"/>
    <row r="27" spans="1:6" ht="21" customHeight="1" x14ac:dyDescent="0.25">
      <c r="A27" s="106" t="s">
        <v>171</v>
      </c>
      <c r="B27" s="106"/>
      <c r="C27" s="107" t="s">
        <v>172</v>
      </c>
      <c r="D27" s="109" t="s">
        <v>173</v>
      </c>
      <c r="E27" s="109"/>
      <c r="F27" s="109"/>
    </row>
    <row r="28" spans="1:6" ht="21" customHeight="1" thickBot="1" x14ac:dyDescent="0.3">
      <c r="A28" s="106"/>
      <c r="B28" s="106"/>
      <c r="C28" s="108"/>
      <c r="D28" s="109"/>
      <c r="E28" s="109"/>
      <c r="F28" s="109"/>
    </row>
    <row r="30" spans="1:6" ht="21" customHeight="1" thickBot="1" x14ac:dyDescent="0.3"/>
    <row r="31" spans="1:6" ht="11.25" customHeight="1" x14ac:dyDescent="0.25">
      <c r="A31" s="56"/>
      <c r="B31" s="56"/>
      <c r="C31" s="56"/>
      <c r="D31" s="56"/>
      <c r="E31" s="56"/>
      <c r="F31" s="56"/>
    </row>
  </sheetData>
  <sheetProtection algorithmName="SHA-512" hashValue="IcW7FPvEtT4A8NvmVvoPBlyyHdzkbapygacQ6woB6M4QKSYm3rf0ZHdtgvAmEvHbXs8pjBH/i8Hk4jSYXoStmA==" saltValue="srTdnli7aQPWaT6CeyoMgA==" spinCount="100000" sheet="1" objects="1" scenarios="1"/>
  <mergeCells count="23">
    <mergeCell ref="A16:A17"/>
    <mergeCell ref="B16:B17"/>
    <mergeCell ref="A27:B28"/>
    <mergeCell ref="C27:C28"/>
    <mergeCell ref="D27:F28"/>
    <mergeCell ref="C16:C17"/>
    <mergeCell ref="B22:D22"/>
    <mergeCell ref="B24:D24"/>
    <mergeCell ref="B23:C23"/>
    <mergeCell ref="E23:F23"/>
    <mergeCell ref="A21:F21"/>
    <mergeCell ref="A19:F19"/>
    <mergeCell ref="E15:F15"/>
    <mergeCell ref="E16:F16"/>
    <mergeCell ref="E17:F17"/>
    <mergeCell ref="E18:F18"/>
    <mergeCell ref="B8:E8"/>
    <mergeCell ref="B4:D4"/>
    <mergeCell ref="D2:F2"/>
    <mergeCell ref="E12:F12"/>
    <mergeCell ref="E13:F13"/>
    <mergeCell ref="E14:F14"/>
    <mergeCell ref="A6:F6"/>
  </mergeCells>
  <conditionalFormatting sqref="C27:D27">
    <cfRule type="containsText" dxfId="7" priority="2" operator="containsText" text="SI">
      <formula>NOT(ISERROR(SEARCH("SI",C27)))</formula>
    </cfRule>
  </conditionalFormatting>
  <conditionalFormatting sqref="A13:F15">
    <cfRule type="expression" dxfId="6" priority="1">
      <formula>$C13&gt;0</formula>
    </cfRule>
  </conditionalFormatting>
  <dataValidations count="2">
    <dataValidation type="list" allowBlank="1" showInputMessage="1" showErrorMessage="1" sqref="C27">
      <formula1>"SI,NO"</formula1>
    </dataValidation>
    <dataValidation type="list" allowBlank="1" showInputMessage="1" showErrorMessage="1" promptTitle="Tipo de Envío" prompt="Selecciona una opción:" sqref="D17">
      <formula1>$A$7:$A$10</formula1>
    </dataValidation>
  </dataValidations>
  <pageMargins left="0.7" right="0.7" top="0.75" bottom="0.75" header="0.3" footer="0.3"/>
  <pageSetup orientation="portrait" r:id="rId1"/>
  <headerFooter>
    <oddFooter>&amp;L&amp;"+,Normal"&amp;9www.ecobelleza.mx
ventas@ecobelleza.mx&amp;C&amp;"+,Normal"&amp;9Av. Yucatán #661, L-1. Col. Jardines de Mérida.
Mérida, Yucatán.&amp;R&amp;"+,Normal"&amp;9Tel. 999 290 4998
WhatsApp. 999 149 8838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E30" sqref="E30"/>
    </sheetView>
  </sheetViews>
  <sheetFormatPr baseColWidth="10" defaultRowHeight="15.75" x14ac:dyDescent="0.25"/>
  <cols>
    <col min="1" max="1" width="48" style="1" bestFit="1" customWidth="1"/>
    <col min="2" max="2" width="15.42578125" style="2" bestFit="1" customWidth="1"/>
    <col min="3" max="3" width="15" style="3" customWidth="1"/>
    <col min="4" max="4" width="12.28515625" style="3" bestFit="1" customWidth="1"/>
    <col min="5" max="5" width="13" style="3" bestFit="1" customWidth="1"/>
    <col min="6" max="6" width="19" style="3" bestFit="1" customWidth="1"/>
    <col min="7" max="16384" width="11.42578125" style="1"/>
  </cols>
  <sheetData>
    <row r="1" spans="1:6" ht="21" x14ac:dyDescent="0.35">
      <c r="A1" s="10" t="s">
        <v>41</v>
      </c>
      <c r="B1" s="11" t="s">
        <v>42</v>
      </c>
      <c r="C1" s="12">
        <f>TOTAL!D13</f>
        <v>0</v>
      </c>
      <c r="D1" s="13" t="s">
        <v>43</v>
      </c>
      <c r="E1" s="14">
        <f>SUM(E3:E57)</f>
        <v>440</v>
      </c>
      <c r="F1" s="15">
        <f>SUM(F3:F57)</f>
        <v>440</v>
      </c>
    </row>
    <row r="2" spans="1:6" ht="32.25" thickBot="1" x14ac:dyDescent="0.3">
      <c r="A2" s="16" t="s">
        <v>0</v>
      </c>
      <c r="B2" s="17" t="s">
        <v>44</v>
      </c>
      <c r="C2" s="18" t="s">
        <v>151</v>
      </c>
      <c r="D2" s="19" t="s">
        <v>1</v>
      </c>
      <c r="E2" s="19" t="s">
        <v>2</v>
      </c>
      <c r="F2" s="20" t="s">
        <v>122</v>
      </c>
    </row>
    <row r="3" spans="1:6" x14ac:dyDescent="0.25">
      <c r="A3" s="21" t="s">
        <v>3</v>
      </c>
      <c r="B3" s="22">
        <v>130</v>
      </c>
      <c r="C3" s="22">
        <f>B3-(B3*C$1)</f>
        <v>130</v>
      </c>
      <c r="D3" s="23"/>
      <c r="E3" s="22">
        <f>D3*C3</f>
        <v>0</v>
      </c>
      <c r="F3" s="24">
        <f>D3*B3</f>
        <v>0</v>
      </c>
    </row>
    <row r="4" spans="1:6" x14ac:dyDescent="0.25">
      <c r="A4" s="25" t="s">
        <v>4</v>
      </c>
      <c r="B4" s="4">
        <v>190</v>
      </c>
      <c r="C4" s="4">
        <f t="shared" ref="C4:C57" si="0">B4-(B4*C$1)</f>
        <v>190</v>
      </c>
      <c r="D4" s="5"/>
      <c r="E4" s="4">
        <f t="shared" ref="E4:E57" si="1">D4*C4</f>
        <v>0</v>
      </c>
      <c r="F4" s="26">
        <f t="shared" ref="F4:F57" si="2">D4*B4</f>
        <v>0</v>
      </c>
    </row>
    <row r="5" spans="1:6" x14ac:dyDescent="0.25">
      <c r="A5" s="25" t="s">
        <v>5</v>
      </c>
      <c r="B5" s="4">
        <v>180</v>
      </c>
      <c r="C5" s="4">
        <f t="shared" si="0"/>
        <v>180</v>
      </c>
      <c r="D5" s="5"/>
      <c r="E5" s="4">
        <f t="shared" si="1"/>
        <v>0</v>
      </c>
      <c r="F5" s="26">
        <f t="shared" si="2"/>
        <v>0</v>
      </c>
    </row>
    <row r="6" spans="1:6" x14ac:dyDescent="0.25">
      <c r="A6" s="25" t="s">
        <v>6</v>
      </c>
      <c r="B6" s="4">
        <v>150</v>
      </c>
      <c r="C6" s="4">
        <f t="shared" si="0"/>
        <v>150</v>
      </c>
      <c r="D6" s="5"/>
      <c r="E6" s="4">
        <f t="shared" si="1"/>
        <v>0</v>
      </c>
      <c r="F6" s="26">
        <f t="shared" si="2"/>
        <v>0</v>
      </c>
    </row>
    <row r="7" spans="1:6" x14ac:dyDescent="0.25">
      <c r="A7" s="25" t="s">
        <v>7</v>
      </c>
      <c r="B7" s="4">
        <v>220</v>
      </c>
      <c r="C7" s="4">
        <f t="shared" si="0"/>
        <v>220</v>
      </c>
      <c r="D7" s="5"/>
      <c r="E7" s="4">
        <f t="shared" si="1"/>
        <v>0</v>
      </c>
      <c r="F7" s="26">
        <f t="shared" si="2"/>
        <v>0</v>
      </c>
    </row>
    <row r="8" spans="1:6" x14ac:dyDescent="0.25">
      <c r="A8" s="25" t="s">
        <v>8</v>
      </c>
      <c r="B8" s="4">
        <v>220</v>
      </c>
      <c r="C8" s="4">
        <f t="shared" si="0"/>
        <v>220</v>
      </c>
      <c r="D8" s="5"/>
      <c r="E8" s="4">
        <f t="shared" si="1"/>
        <v>0</v>
      </c>
      <c r="F8" s="26">
        <f t="shared" si="2"/>
        <v>0</v>
      </c>
    </row>
    <row r="9" spans="1:6" x14ac:dyDescent="0.25">
      <c r="A9" s="25" t="s">
        <v>9</v>
      </c>
      <c r="B9" s="4">
        <v>220</v>
      </c>
      <c r="C9" s="4">
        <f t="shared" si="0"/>
        <v>220</v>
      </c>
      <c r="D9" s="5">
        <v>2</v>
      </c>
      <c r="E9" s="4">
        <f t="shared" si="1"/>
        <v>440</v>
      </c>
      <c r="F9" s="26">
        <f t="shared" si="2"/>
        <v>440</v>
      </c>
    </row>
    <row r="10" spans="1:6" x14ac:dyDescent="0.25">
      <c r="A10" s="25" t="s">
        <v>10</v>
      </c>
      <c r="B10" s="4">
        <v>295</v>
      </c>
      <c r="C10" s="4">
        <f t="shared" si="0"/>
        <v>295</v>
      </c>
      <c r="D10" s="5"/>
      <c r="E10" s="4">
        <f t="shared" si="1"/>
        <v>0</v>
      </c>
      <c r="F10" s="26">
        <f t="shared" si="2"/>
        <v>0</v>
      </c>
    </row>
    <row r="11" spans="1:6" x14ac:dyDescent="0.25">
      <c r="A11" s="25" t="s">
        <v>11</v>
      </c>
      <c r="B11" s="4">
        <v>180</v>
      </c>
      <c r="C11" s="4">
        <f t="shared" si="0"/>
        <v>180</v>
      </c>
      <c r="D11" s="5"/>
      <c r="E11" s="4">
        <f t="shared" si="1"/>
        <v>0</v>
      </c>
      <c r="F11" s="26">
        <f t="shared" si="2"/>
        <v>0</v>
      </c>
    </row>
    <row r="12" spans="1:6" x14ac:dyDescent="0.25">
      <c r="A12" s="25" t="s">
        <v>12</v>
      </c>
      <c r="B12" s="4">
        <v>130</v>
      </c>
      <c r="C12" s="4">
        <f t="shared" si="0"/>
        <v>130</v>
      </c>
      <c r="D12" s="5"/>
      <c r="E12" s="4">
        <f t="shared" si="1"/>
        <v>0</v>
      </c>
      <c r="F12" s="26">
        <f t="shared" si="2"/>
        <v>0</v>
      </c>
    </row>
    <row r="13" spans="1:6" x14ac:dyDescent="0.25">
      <c r="A13" s="25" t="s">
        <v>13</v>
      </c>
      <c r="B13" s="4">
        <v>190</v>
      </c>
      <c r="C13" s="4">
        <f t="shared" si="0"/>
        <v>190</v>
      </c>
      <c r="D13" s="5"/>
      <c r="E13" s="4">
        <f t="shared" si="1"/>
        <v>0</v>
      </c>
      <c r="F13" s="26">
        <f t="shared" si="2"/>
        <v>0</v>
      </c>
    </row>
    <row r="14" spans="1:6" x14ac:dyDescent="0.25">
      <c r="A14" s="25" t="s">
        <v>14</v>
      </c>
      <c r="B14" s="4">
        <v>150</v>
      </c>
      <c r="C14" s="4">
        <f t="shared" si="0"/>
        <v>150</v>
      </c>
      <c r="D14" s="5"/>
      <c r="E14" s="4">
        <f t="shared" si="1"/>
        <v>0</v>
      </c>
      <c r="F14" s="26">
        <f t="shared" si="2"/>
        <v>0</v>
      </c>
    </row>
    <row r="15" spans="1:6" x14ac:dyDescent="0.25">
      <c r="A15" s="25" t="s">
        <v>15</v>
      </c>
      <c r="B15" s="4">
        <v>120</v>
      </c>
      <c r="C15" s="4">
        <f t="shared" si="0"/>
        <v>120</v>
      </c>
      <c r="D15" s="5"/>
      <c r="E15" s="4">
        <f t="shared" si="1"/>
        <v>0</v>
      </c>
      <c r="F15" s="26">
        <f t="shared" si="2"/>
        <v>0</v>
      </c>
    </row>
    <row r="16" spans="1:6" ht="16.5" thickBot="1" x14ac:dyDescent="0.3">
      <c r="A16" s="116" t="s">
        <v>16</v>
      </c>
      <c r="B16" s="117">
        <v>195</v>
      </c>
      <c r="C16" s="117">
        <f t="shared" si="0"/>
        <v>195</v>
      </c>
      <c r="D16" s="118"/>
      <c r="E16" s="117">
        <f t="shared" si="1"/>
        <v>0</v>
      </c>
      <c r="F16" s="119">
        <f t="shared" si="2"/>
        <v>0</v>
      </c>
    </row>
    <row r="17" spans="1:6" x14ac:dyDescent="0.25">
      <c r="A17" s="21" t="s">
        <v>177</v>
      </c>
      <c r="B17" s="22">
        <v>80</v>
      </c>
      <c r="C17" s="22">
        <f>B17-(B17*C$1)</f>
        <v>80</v>
      </c>
      <c r="D17" s="23"/>
      <c r="E17" s="22">
        <f>D17*C17</f>
        <v>0</v>
      </c>
      <c r="F17" s="24">
        <f>D17*B17</f>
        <v>0</v>
      </c>
    </row>
    <row r="18" spans="1:6" x14ac:dyDescent="0.25">
      <c r="A18" s="25" t="s">
        <v>178</v>
      </c>
      <c r="B18" s="4">
        <v>100</v>
      </c>
      <c r="C18" s="4">
        <f t="shared" ref="C18:C33" si="3">B18-(B18*C$1)</f>
        <v>100</v>
      </c>
      <c r="D18" s="5"/>
      <c r="E18" s="4">
        <f t="shared" ref="E18:E33" si="4">D18*C18</f>
        <v>0</v>
      </c>
      <c r="F18" s="26">
        <f t="shared" ref="F18:F33" si="5">D18*B18</f>
        <v>0</v>
      </c>
    </row>
    <row r="19" spans="1:6" x14ac:dyDescent="0.25">
      <c r="A19" s="25" t="s">
        <v>179</v>
      </c>
      <c r="B19" s="4">
        <v>100</v>
      </c>
      <c r="C19" s="4">
        <f t="shared" si="3"/>
        <v>100</v>
      </c>
      <c r="D19" s="5"/>
      <c r="E19" s="4">
        <f t="shared" si="4"/>
        <v>0</v>
      </c>
      <c r="F19" s="26">
        <f t="shared" si="5"/>
        <v>0</v>
      </c>
    </row>
    <row r="20" spans="1:6" x14ac:dyDescent="0.25">
      <c r="A20" s="25" t="s">
        <v>180</v>
      </c>
      <c r="B20" s="4">
        <v>90</v>
      </c>
      <c r="C20" s="4">
        <f t="shared" si="3"/>
        <v>90</v>
      </c>
      <c r="D20" s="5"/>
      <c r="E20" s="4">
        <f t="shared" si="4"/>
        <v>0</v>
      </c>
      <c r="F20" s="26">
        <f t="shared" si="5"/>
        <v>0</v>
      </c>
    </row>
    <row r="21" spans="1:6" x14ac:dyDescent="0.25">
      <c r="A21" s="25" t="s">
        <v>181</v>
      </c>
      <c r="B21" s="4">
        <v>120</v>
      </c>
      <c r="C21" s="4">
        <f t="shared" si="3"/>
        <v>120</v>
      </c>
      <c r="D21" s="5"/>
      <c r="E21" s="4">
        <f t="shared" si="4"/>
        <v>0</v>
      </c>
      <c r="F21" s="26">
        <f t="shared" si="5"/>
        <v>0</v>
      </c>
    </row>
    <row r="22" spans="1:6" x14ac:dyDescent="0.25">
      <c r="A22" s="25" t="s">
        <v>182</v>
      </c>
      <c r="B22" s="4">
        <v>120</v>
      </c>
      <c r="C22" s="4">
        <f t="shared" si="3"/>
        <v>120</v>
      </c>
      <c r="D22" s="5"/>
      <c r="E22" s="4">
        <f t="shared" si="4"/>
        <v>0</v>
      </c>
      <c r="F22" s="26">
        <f t="shared" si="5"/>
        <v>0</v>
      </c>
    </row>
    <row r="23" spans="1:6" x14ac:dyDescent="0.25">
      <c r="A23" s="25" t="s">
        <v>183</v>
      </c>
      <c r="B23" s="4">
        <v>120</v>
      </c>
      <c r="C23" s="4">
        <f t="shared" si="3"/>
        <v>120</v>
      </c>
      <c r="D23" s="5"/>
      <c r="E23" s="4">
        <f t="shared" si="4"/>
        <v>0</v>
      </c>
      <c r="F23" s="26">
        <f t="shared" si="5"/>
        <v>0</v>
      </c>
    </row>
    <row r="24" spans="1:6" x14ac:dyDescent="0.25">
      <c r="A24" s="25" t="s">
        <v>184</v>
      </c>
      <c r="B24" s="4">
        <v>160</v>
      </c>
      <c r="C24" s="4">
        <f t="shared" si="3"/>
        <v>160</v>
      </c>
      <c r="D24" s="5"/>
      <c r="E24" s="4">
        <f t="shared" si="4"/>
        <v>0</v>
      </c>
      <c r="F24" s="26">
        <f t="shared" si="5"/>
        <v>0</v>
      </c>
    </row>
    <row r="25" spans="1:6" x14ac:dyDescent="0.25">
      <c r="A25" s="25" t="s">
        <v>185</v>
      </c>
      <c r="B25" s="4">
        <v>80</v>
      </c>
      <c r="C25" s="4">
        <f t="shared" si="3"/>
        <v>80</v>
      </c>
      <c r="D25" s="5"/>
      <c r="E25" s="4">
        <f t="shared" si="4"/>
        <v>0</v>
      </c>
      <c r="F25" s="26">
        <f t="shared" si="5"/>
        <v>0</v>
      </c>
    </row>
    <row r="26" spans="1:6" x14ac:dyDescent="0.25">
      <c r="A26" s="25" t="s">
        <v>186</v>
      </c>
      <c r="B26" s="4">
        <v>100</v>
      </c>
      <c r="C26" s="4">
        <f t="shared" si="3"/>
        <v>100</v>
      </c>
      <c r="D26" s="5"/>
      <c r="E26" s="4">
        <f t="shared" si="4"/>
        <v>0</v>
      </c>
      <c r="F26" s="26">
        <f t="shared" si="5"/>
        <v>0</v>
      </c>
    </row>
    <row r="27" spans="1:6" x14ac:dyDescent="0.25">
      <c r="A27" s="25" t="s">
        <v>187</v>
      </c>
      <c r="B27" s="4">
        <v>90</v>
      </c>
      <c r="C27" s="4">
        <f t="shared" si="3"/>
        <v>90</v>
      </c>
      <c r="D27" s="5"/>
      <c r="E27" s="4">
        <f t="shared" si="4"/>
        <v>0</v>
      </c>
      <c r="F27" s="26">
        <f t="shared" si="5"/>
        <v>0</v>
      </c>
    </row>
    <row r="28" spans="1:6" x14ac:dyDescent="0.25">
      <c r="A28" s="25" t="s">
        <v>188</v>
      </c>
      <c r="B28" s="4">
        <v>70</v>
      </c>
      <c r="C28" s="4">
        <f t="shared" si="3"/>
        <v>70</v>
      </c>
      <c r="D28" s="5"/>
      <c r="E28" s="4">
        <f t="shared" si="4"/>
        <v>0</v>
      </c>
      <c r="F28" s="26">
        <f t="shared" si="5"/>
        <v>0</v>
      </c>
    </row>
    <row r="29" spans="1:6" x14ac:dyDescent="0.25">
      <c r="A29" s="25" t="s">
        <v>189</v>
      </c>
      <c r="B29" s="4">
        <v>85</v>
      </c>
      <c r="C29" s="4">
        <f t="shared" si="3"/>
        <v>85</v>
      </c>
      <c r="D29" s="5"/>
      <c r="E29" s="4">
        <f t="shared" si="4"/>
        <v>0</v>
      </c>
      <c r="F29" s="26">
        <f t="shared" si="5"/>
        <v>0</v>
      </c>
    </row>
    <row r="30" spans="1:6" s="129" customFormat="1" ht="29.25" customHeight="1" x14ac:dyDescent="0.25">
      <c r="A30" s="124" t="s">
        <v>198</v>
      </c>
      <c r="B30" s="125">
        <v>300</v>
      </c>
      <c r="C30" s="126">
        <f t="shared" si="3"/>
        <v>300</v>
      </c>
      <c r="D30" s="127"/>
      <c r="E30" s="126">
        <f t="shared" si="4"/>
        <v>0</v>
      </c>
      <c r="F30" s="128">
        <f t="shared" si="5"/>
        <v>0</v>
      </c>
    </row>
    <row r="31" spans="1:6" s="129" customFormat="1" ht="29.25" customHeight="1" x14ac:dyDescent="0.25">
      <c r="A31" s="124" t="s">
        <v>197</v>
      </c>
      <c r="B31" s="125">
        <v>320</v>
      </c>
      <c r="C31" s="126">
        <f t="shared" si="3"/>
        <v>320</v>
      </c>
      <c r="D31" s="127"/>
      <c r="E31" s="126">
        <f t="shared" si="4"/>
        <v>0</v>
      </c>
      <c r="F31" s="128">
        <f t="shared" si="5"/>
        <v>0</v>
      </c>
    </row>
    <row r="32" spans="1:6" s="129" customFormat="1" ht="29.25" customHeight="1" x14ac:dyDescent="0.25">
      <c r="A32" s="124" t="s">
        <v>196</v>
      </c>
      <c r="B32" s="125">
        <v>310</v>
      </c>
      <c r="C32" s="126">
        <f t="shared" si="3"/>
        <v>310</v>
      </c>
      <c r="D32" s="127"/>
      <c r="E32" s="126">
        <f t="shared" si="4"/>
        <v>0</v>
      </c>
      <c r="F32" s="128">
        <f t="shared" si="5"/>
        <v>0</v>
      </c>
    </row>
    <row r="33" spans="1:6" s="129" customFormat="1" ht="29.25" customHeight="1" thickBot="1" x14ac:dyDescent="0.3">
      <c r="A33" s="124" t="s">
        <v>195</v>
      </c>
      <c r="B33" s="130">
        <v>390</v>
      </c>
      <c r="C33" s="131">
        <f t="shared" si="3"/>
        <v>390</v>
      </c>
      <c r="D33" s="132"/>
      <c r="E33" s="131">
        <f t="shared" si="4"/>
        <v>0</v>
      </c>
      <c r="F33" s="133">
        <f t="shared" si="5"/>
        <v>0</v>
      </c>
    </row>
    <row r="34" spans="1:6" x14ac:dyDescent="0.25">
      <c r="A34" s="21" t="s">
        <v>17</v>
      </c>
      <c r="B34" s="22">
        <v>190</v>
      </c>
      <c r="C34" s="22">
        <f t="shared" si="0"/>
        <v>190</v>
      </c>
      <c r="D34" s="23"/>
      <c r="E34" s="22">
        <f t="shared" si="1"/>
        <v>0</v>
      </c>
      <c r="F34" s="24">
        <f t="shared" si="2"/>
        <v>0</v>
      </c>
    </row>
    <row r="35" spans="1:6" x14ac:dyDescent="0.25">
      <c r="A35" s="25" t="s">
        <v>18</v>
      </c>
      <c r="B35" s="4">
        <v>190</v>
      </c>
      <c r="C35" s="4">
        <f t="shared" si="0"/>
        <v>190</v>
      </c>
      <c r="D35" s="5"/>
      <c r="E35" s="4">
        <f t="shared" si="1"/>
        <v>0</v>
      </c>
      <c r="F35" s="26">
        <f t="shared" si="2"/>
        <v>0</v>
      </c>
    </row>
    <row r="36" spans="1:6" x14ac:dyDescent="0.25">
      <c r="A36" s="25" t="s">
        <v>19</v>
      </c>
      <c r="B36" s="4">
        <v>190</v>
      </c>
      <c r="C36" s="4">
        <f t="shared" si="0"/>
        <v>190</v>
      </c>
      <c r="D36" s="5"/>
      <c r="E36" s="4">
        <f t="shared" si="1"/>
        <v>0</v>
      </c>
      <c r="F36" s="26">
        <f t="shared" si="2"/>
        <v>0</v>
      </c>
    </row>
    <row r="37" spans="1:6" x14ac:dyDescent="0.25">
      <c r="A37" s="25" t="s">
        <v>20</v>
      </c>
      <c r="B37" s="4">
        <v>190</v>
      </c>
      <c r="C37" s="4">
        <f t="shared" si="0"/>
        <v>190</v>
      </c>
      <c r="D37" s="5"/>
      <c r="E37" s="4">
        <f t="shared" si="1"/>
        <v>0</v>
      </c>
      <c r="F37" s="26">
        <f t="shared" si="2"/>
        <v>0</v>
      </c>
    </row>
    <row r="38" spans="1:6" x14ac:dyDescent="0.25">
      <c r="A38" s="25" t="s">
        <v>21</v>
      </c>
      <c r="B38" s="4">
        <v>300</v>
      </c>
      <c r="C38" s="4">
        <f t="shared" si="0"/>
        <v>300</v>
      </c>
      <c r="D38" s="5"/>
      <c r="E38" s="4">
        <f t="shared" si="1"/>
        <v>0</v>
      </c>
      <c r="F38" s="26">
        <f t="shared" si="2"/>
        <v>0</v>
      </c>
    </row>
    <row r="39" spans="1:6" x14ac:dyDescent="0.25">
      <c r="A39" s="25" t="s">
        <v>22</v>
      </c>
      <c r="B39" s="4">
        <v>145</v>
      </c>
      <c r="C39" s="4">
        <f t="shared" si="0"/>
        <v>145</v>
      </c>
      <c r="D39" s="5"/>
      <c r="E39" s="4">
        <f t="shared" si="1"/>
        <v>0</v>
      </c>
      <c r="F39" s="26">
        <f t="shared" si="2"/>
        <v>0</v>
      </c>
    </row>
    <row r="40" spans="1:6" x14ac:dyDescent="0.25">
      <c r="A40" s="25" t="s">
        <v>23</v>
      </c>
      <c r="B40" s="4">
        <v>130</v>
      </c>
      <c r="C40" s="4">
        <f t="shared" si="0"/>
        <v>130</v>
      </c>
      <c r="D40" s="5"/>
      <c r="E40" s="4">
        <f t="shared" si="1"/>
        <v>0</v>
      </c>
      <c r="F40" s="26">
        <f t="shared" si="2"/>
        <v>0</v>
      </c>
    </row>
    <row r="41" spans="1:6" x14ac:dyDescent="0.25">
      <c r="A41" s="25" t="s">
        <v>24</v>
      </c>
      <c r="B41" s="4">
        <v>80</v>
      </c>
      <c r="C41" s="4">
        <f t="shared" si="0"/>
        <v>80</v>
      </c>
      <c r="D41" s="5"/>
      <c r="E41" s="4">
        <f t="shared" si="1"/>
        <v>0</v>
      </c>
      <c r="F41" s="26">
        <f t="shared" si="2"/>
        <v>0</v>
      </c>
    </row>
    <row r="42" spans="1:6" x14ac:dyDescent="0.25">
      <c r="A42" s="25" t="s">
        <v>25</v>
      </c>
      <c r="B42" s="4">
        <v>80</v>
      </c>
      <c r="C42" s="4">
        <f t="shared" si="0"/>
        <v>80</v>
      </c>
      <c r="D42" s="5"/>
      <c r="E42" s="4">
        <f t="shared" si="1"/>
        <v>0</v>
      </c>
      <c r="F42" s="26">
        <f t="shared" si="2"/>
        <v>0</v>
      </c>
    </row>
    <row r="43" spans="1:6" x14ac:dyDescent="0.25">
      <c r="A43" s="25" t="s">
        <v>26</v>
      </c>
      <c r="B43" s="4">
        <v>130</v>
      </c>
      <c r="C43" s="4">
        <f t="shared" si="0"/>
        <v>130</v>
      </c>
      <c r="D43" s="5"/>
      <c r="E43" s="4">
        <f t="shared" si="1"/>
        <v>0</v>
      </c>
      <c r="F43" s="26">
        <f t="shared" si="2"/>
        <v>0</v>
      </c>
    </row>
    <row r="44" spans="1:6" ht="16.5" thickBot="1" x14ac:dyDescent="0.3">
      <c r="A44" s="27" t="s">
        <v>27</v>
      </c>
      <c r="B44" s="28">
        <v>130</v>
      </c>
      <c r="C44" s="28">
        <f t="shared" si="0"/>
        <v>130</v>
      </c>
      <c r="D44" s="29"/>
      <c r="E44" s="28">
        <f t="shared" si="1"/>
        <v>0</v>
      </c>
      <c r="F44" s="30">
        <f t="shared" si="2"/>
        <v>0</v>
      </c>
    </row>
    <row r="45" spans="1:6" x14ac:dyDescent="0.25">
      <c r="A45" s="120" t="s">
        <v>28</v>
      </c>
      <c r="B45" s="121">
        <v>100</v>
      </c>
      <c r="C45" s="121">
        <f t="shared" si="0"/>
        <v>100</v>
      </c>
      <c r="D45" s="122"/>
      <c r="E45" s="121">
        <f t="shared" si="1"/>
        <v>0</v>
      </c>
      <c r="F45" s="123">
        <f t="shared" si="2"/>
        <v>0</v>
      </c>
    </row>
    <row r="46" spans="1:6" x14ac:dyDescent="0.25">
      <c r="A46" s="25" t="s">
        <v>29</v>
      </c>
      <c r="B46" s="4">
        <v>100</v>
      </c>
      <c r="C46" s="4">
        <f t="shared" si="0"/>
        <v>100</v>
      </c>
      <c r="D46" s="5"/>
      <c r="E46" s="4">
        <f t="shared" si="1"/>
        <v>0</v>
      </c>
      <c r="F46" s="26">
        <f t="shared" si="2"/>
        <v>0</v>
      </c>
    </row>
    <row r="47" spans="1:6" x14ac:dyDescent="0.25">
      <c r="A47" s="25" t="s">
        <v>30</v>
      </c>
      <c r="B47" s="4">
        <v>100</v>
      </c>
      <c r="C47" s="4">
        <f t="shared" si="0"/>
        <v>100</v>
      </c>
      <c r="D47" s="5"/>
      <c r="E47" s="4">
        <f t="shared" si="1"/>
        <v>0</v>
      </c>
      <c r="F47" s="26">
        <f t="shared" si="2"/>
        <v>0</v>
      </c>
    </row>
    <row r="48" spans="1:6" x14ac:dyDescent="0.25">
      <c r="A48" s="25" t="s">
        <v>31</v>
      </c>
      <c r="B48" s="4">
        <v>240</v>
      </c>
      <c r="C48" s="4">
        <f t="shared" si="0"/>
        <v>240</v>
      </c>
      <c r="D48" s="5"/>
      <c r="E48" s="4">
        <f t="shared" si="1"/>
        <v>0</v>
      </c>
      <c r="F48" s="26">
        <f t="shared" si="2"/>
        <v>0</v>
      </c>
    </row>
    <row r="49" spans="1:6" x14ac:dyDescent="0.25">
      <c r="A49" s="25" t="s">
        <v>32</v>
      </c>
      <c r="B49" s="4">
        <v>210</v>
      </c>
      <c r="C49" s="4">
        <f t="shared" si="0"/>
        <v>210</v>
      </c>
      <c r="D49" s="5"/>
      <c r="E49" s="4">
        <f t="shared" si="1"/>
        <v>0</v>
      </c>
      <c r="F49" s="26">
        <f t="shared" si="2"/>
        <v>0</v>
      </c>
    </row>
    <row r="50" spans="1:6" x14ac:dyDescent="0.25">
      <c r="A50" s="25" t="s">
        <v>33</v>
      </c>
      <c r="B50" s="4">
        <v>330</v>
      </c>
      <c r="C50" s="4">
        <f t="shared" si="0"/>
        <v>330</v>
      </c>
      <c r="D50" s="5"/>
      <c r="E50" s="4">
        <f t="shared" si="1"/>
        <v>0</v>
      </c>
      <c r="F50" s="26">
        <f t="shared" si="2"/>
        <v>0</v>
      </c>
    </row>
    <row r="51" spans="1:6" x14ac:dyDescent="0.25">
      <c r="A51" s="25" t="s">
        <v>34</v>
      </c>
      <c r="B51" s="4">
        <v>120</v>
      </c>
      <c r="C51" s="4">
        <f t="shared" si="0"/>
        <v>120</v>
      </c>
      <c r="D51" s="5"/>
      <c r="E51" s="4">
        <f t="shared" si="1"/>
        <v>0</v>
      </c>
      <c r="F51" s="26">
        <f t="shared" si="2"/>
        <v>0</v>
      </c>
    </row>
    <row r="52" spans="1:6" x14ac:dyDescent="0.25">
      <c r="A52" s="25" t="s">
        <v>35</v>
      </c>
      <c r="B52" s="4">
        <v>130</v>
      </c>
      <c r="C52" s="4">
        <f t="shared" si="0"/>
        <v>130</v>
      </c>
      <c r="D52" s="5"/>
      <c r="E52" s="4">
        <f t="shared" si="1"/>
        <v>0</v>
      </c>
      <c r="F52" s="26">
        <f t="shared" si="2"/>
        <v>0</v>
      </c>
    </row>
    <row r="53" spans="1:6" x14ac:dyDescent="0.25">
      <c r="A53" s="25" t="s">
        <v>36</v>
      </c>
      <c r="B53" s="4">
        <v>260</v>
      </c>
      <c r="C53" s="4">
        <f t="shared" si="0"/>
        <v>260</v>
      </c>
      <c r="D53" s="5"/>
      <c r="E53" s="4">
        <f t="shared" si="1"/>
        <v>0</v>
      </c>
      <c r="F53" s="26">
        <f t="shared" si="2"/>
        <v>0</v>
      </c>
    </row>
    <row r="54" spans="1:6" x14ac:dyDescent="0.25">
      <c r="A54" s="25" t="s">
        <v>37</v>
      </c>
      <c r="B54" s="4">
        <v>140</v>
      </c>
      <c r="C54" s="4">
        <f t="shared" si="0"/>
        <v>140</v>
      </c>
      <c r="D54" s="5"/>
      <c r="E54" s="4">
        <f t="shared" si="1"/>
        <v>0</v>
      </c>
      <c r="F54" s="26">
        <f t="shared" si="2"/>
        <v>0</v>
      </c>
    </row>
    <row r="55" spans="1:6" x14ac:dyDescent="0.25">
      <c r="A55" s="25" t="s">
        <v>38</v>
      </c>
      <c r="B55" s="4">
        <v>140</v>
      </c>
      <c r="C55" s="4">
        <f t="shared" si="0"/>
        <v>140</v>
      </c>
      <c r="D55" s="5"/>
      <c r="E55" s="4">
        <f t="shared" si="1"/>
        <v>0</v>
      </c>
      <c r="F55" s="26">
        <f t="shared" si="2"/>
        <v>0</v>
      </c>
    </row>
    <row r="56" spans="1:6" x14ac:dyDescent="0.25">
      <c r="A56" s="25" t="s">
        <v>39</v>
      </c>
      <c r="B56" s="4">
        <v>80</v>
      </c>
      <c r="C56" s="4">
        <f t="shared" si="0"/>
        <v>80</v>
      </c>
      <c r="D56" s="5"/>
      <c r="E56" s="4">
        <f t="shared" si="1"/>
        <v>0</v>
      </c>
      <c r="F56" s="26">
        <f t="shared" si="2"/>
        <v>0</v>
      </c>
    </row>
    <row r="57" spans="1:6" ht="16.5" thickBot="1" x14ac:dyDescent="0.3">
      <c r="A57" s="27" t="s">
        <v>40</v>
      </c>
      <c r="B57" s="28">
        <v>100</v>
      </c>
      <c r="C57" s="28">
        <f t="shared" si="0"/>
        <v>100</v>
      </c>
      <c r="D57" s="29"/>
      <c r="E57" s="28">
        <f t="shared" si="1"/>
        <v>0</v>
      </c>
      <c r="F57" s="30">
        <f t="shared" si="2"/>
        <v>0</v>
      </c>
    </row>
  </sheetData>
  <sheetProtection algorithmName="SHA-512" hashValue="M5iB8yTCjNgpwdhY3nsGZlbilo05y/PImH7CL8g+bgxeUwQlHv1A+O1+pZFZgyzIj8yxK1Hj7z6FdNTdmu3nIg==" saltValue="OUm+ODQx4be0Rj1QM1RJqg==" spinCount="100000" sheet="1" objects="1" scenarios="1"/>
  <conditionalFormatting sqref="A3:F57">
    <cfRule type="expression" dxfId="5" priority="1">
      <formula>$D3&gt;0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operator="between" id="{BDD2662D-952C-4D8E-86F5-2AA807543633}">
            <xm:f>1</xm:f>
            <xm:f>TOTAL!#REF!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0" workbookViewId="0">
      <selection activeCell="B71" sqref="B71"/>
    </sheetView>
  </sheetViews>
  <sheetFormatPr baseColWidth="10" defaultRowHeight="15.75" x14ac:dyDescent="0.25"/>
  <cols>
    <col min="1" max="1" width="55.42578125" style="1" bestFit="1" customWidth="1"/>
    <col min="2" max="2" width="15.42578125" style="2" bestFit="1" customWidth="1"/>
    <col min="3" max="3" width="15" style="3" customWidth="1"/>
    <col min="4" max="4" width="12.28515625" style="3" bestFit="1" customWidth="1"/>
    <col min="5" max="5" width="14" style="3" bestFit="1" customWidth="1"/>
    <col min="6" max="6" width="19" style="3" bestFit="1" customWidth="1"/>
    <col min="7" max="16384" width="11.42578125" style="1"/>
  </cols>
  <sheetData>
    <row r="1" spans="1:6" ht="21" x14ac:dyDescent="0.35">
      <c r="A1" s="31" t="s">
        <v>45</v>
      </c>
      <c r="B1" s="32" t="s">
        <v>42</v>
      </c>
      <c r="C1" s="33">
        <f>TOTAL!D14</f>
        <v>0</v>
      </c>
      <c r="D1" s="34" t="s">
        <v>43</v>
      </c>
      <c r="E1" s="35">
        <f>SUM(E3:E82)</f>
        <v>0</v>
      </c>
      <c r="F1" s="36">
        <f>SUM(F3:F82)</f>
        <v>0</v>
      </c>
    </row>
    <row r="2" spans="1:6" ht="32.25" thickBot="1" x14ac:dyDescent="0.3">
      <c r="A2" s="37" t="s">
        <v>0</v>
      </c>
      <c r="B2" s="38" t="s">
        <v>44</v>
      </c>
      <c r="C2" s="39" t="s">
        <v>151</v>
      </c>
      <c r="D2" s="40" t="s">
        <v>1</v>
      </c>
      <c r="E2" s="39" t="s">
        <v>123</v>
      </c>
      <c r="F2" s="41" t="s">
        <v>122</v>
      </c>
    </row>
    <row r="3" spans="1:6" x14ac:dyDescent="0.25">
      <c r="A3" s="42" t="s">
        <v>46</v>
      </c>
      <c r="B3" s="43">
        <v>90</v>
      </c>
      <c r="C3" s="43">
        <f>B3-(B3*C$1)</f>
        <v>90</v>
      </c>
      <c r="D3" s="23"/>
      <c r="E3" s="43">
        <f>D3*C3</f>
        <v>0</v>
      </c>
      <c r="F3" s="44">
        <f>D3*B3</f>
        <v>0</v>
      </c>
    </row>
    <row r="4" spans="1:6" x14ac:dyDescent="0.25">
      <c r="A4" s="45" t="s">
        <v>47</v>
      </c>
      <c r="B4" s="6">
        <v>90</v>
      </c>
      <c r="C4" s="6">
        <f t="shared" ref="C4:C67" si="0">B4-(B4*C$1)</f>
        <v>90</v>
      </c>
      <c r="D4" s="5"/>
      <c r="E4" s="6">
        <f t="shared" ref="E4:E67" si="1">D4*C4</f>
        <v>0</v>
      </c>
      <c r="F4" s="46">
        <f t="shared" ref="F4:F67" si="2">D4*B4</f>
        <v>0</v>
      </c>
    </row>
    <row r="5" spans="1:6" x14ac:dyDescent="0.25">
      <c r="A5" s="45" t="s">
        <v>48</v>
      </c>
      <c r="B5" s="6">
        <v>90</v>
      </c>
      <c r="C5" s="6">
        <f t="shared" si="0"/>
        <v>90</v>
      </c>
      <c r="D5" s="5"/>
      <c r="E5" s="6">
        <f t="shared" si="1"/>
        <v>0</v>
      </c>
      <c r="F5" s="46">
        <f t="shared" si="2"/>
        <v>0</v>
      </c>
    </row>
    <row r="6" spans="1:6" x14ac:dyDescent="0.25">
      <c r="A6" s="45" t="s">
        <v>49</v>
      </c>
      <c r="B6" s="6">
        <v>90</v>
      </c>
      <c r="C6" s="6">
        <f t="shared" si="0"/>
        <v>90</v>
      </c>
      <c r="D6" s="5"/>
      <c r="E6" s="6">
        <f t="shared" si="1"/>
        <v>0</v>
      </c>
      <c r="F6" s="46">
        <f t="shared" si="2"/>
        <v>0</v>
      </c>
    </row>
    <row r="7" spans="1:6" x14ac:dyDescent="0.25">
      <c r="A7" s="45" t="s">
        <v>50</v>
      </c>
      <c r="B7" s="6">
        <v>35</v>
      </c>
      <c r="C7" s="6">
        <f t="shared" si="0"/>
        <v>35</v>
      </c>
      <c r="D7" s="5"/>
      <c r="E7" s="6">
        <f t="shared" si="1"/>
        <v>0</v>
      </c>
      <c r="F7" s="46">
        <f t="shared" si="2"/>
        <v>0</v>
      </c>
    </row>
    <row r="8" spans="1:6" x14ac:dyDescent="0.25">
      <c r="A8" s="45" t="s">
        <v>51</v>
      </c>
      <c r="B8" s="6">
        <v>35</v>
      </c>
      <c r="C8" s="6">
        <f t="shared" si="0"/>
        <v>35</v>
      </c>
      <c r="D8" s="5"/>
      <c r="E8" s="6">
        <f t="shared" si="1"/>
        <v>0</v>
      </c>
      <c r="F8" s="46">
        <f t="shared" si="2"/>
        <v>0</v>
      </c>
    </row>
    <row r="9" spans="1:6" x14ac:dyDescent="0.25">
      <c r="A9" s="45" t="s">
        <v>52</v>
      </c>
      <c r="B9" s="6">
        <v>35</v>
      </c>
      <c r="C9" s="6">
        <f t="shared" si="0"/>
        <v>35</v>
      </c>
      <c r="D9" s="5"/>
      <c r="E9" s="6">
        <f t="shared" si="1"/>
        <v>0</v>
      </c>
      <c r="F9" s="46">
        <f t="shared" si="2"/>
        <v>0</v>
      </c>
    </row>
    <row r="10" spans="1:6" ht="16.5" thickBot="1" x14ac:dyDescent="0.3">
      <c r="A10" s="47" t="s">
        <v>53</v>
      </c>
      <c r="B10" s="48">
        <v>35</v>
      </c>
      <c r="C10" s="48">
        <f t="shared" si="0"/>
        <v>35</v>
      </c>
      <c r="D10" s="29"/>
      <c r="E10" s="48">
        <f t="shared" si="1"/>
        <v>0</v>
      </c>
      <c r="F10" s="49">
        <f t="shared" si="2"/>
        <v>0</v>
      </c>
    </row>
    <row r="11" spans="1:6" x14ac:dyDescent="0.25">
      <c r="A11" s="42" t="s">
        <v>54</v>
      </c>
      <c r="B11" s="43">
        <v>90</v>
      </c>
      <c r="C11" s="43">
        <f t="shared" si="0"/>
        <v>90</v>
      </c>
      <c r="D11" s="23"/>
      <c r="E11" s="43">
        <f t="shared" si="1"/>
        <v>0</v>
      </c>
      <c r="F11" s="44">
        <f t="shared" si="2"/>
        <v>0</v>
      </c>
    </row>
    <row r="12" spans="1:6" x14ac:dyDescent="0.25">
      <c r="A12" s="45" t="s">
        <v>55</v>
      </c>
      <c r="B12" s="6">
        <v>90</v>
      </c>
      <c r="C12" s="6">
        <f t="shared" si="0"/>
        <v>90</v>
      </c>
      <c r="D12" s="5"/>
      <c r="E12" s="6">
        <f t="shared" si="1"/>
        <v>0</v>
      </c>
      <c r="F12" s="46">
        <f t="shared" si="2"/>
        <v>0</v>
      </c>
    </row>
    <row r="13" spans="1:6" x14ac:dyDescent="0.25">
      <c r="A13" s="45" t="s">
        <v>56</v>
      </c>
      <c r="B13" s="6">
        <v>90</v>
      </c>
      <c r="C13" s="6">
        <f t="shared" si="0"/>
        <v>90</v>
      </c>
      <c r="D13" s="5"/>
      <c r="E13" s="6">
        <f t="shared" si="1"/>
        <v>0</v>
      </c>
      <c r="F13" s="46">
        <f t="shared" si="2"/>
        <v>0</v>
      </c>
    </row>
    <row r="14" spans="1:6" x14ac:dyDescent="0.25">
      <c r="A14" s="45" t="s">
        <v>57</v>
      </c>
      <c r="B14" s="6">
        <v>90</v>
      </c>
      <c r="C14" s="6">
        <f t="shared" si="0"/>
        <v>90</v>
      </c>
      <c r="D14" s="5"/>
      <c r="E14" s="6">
        <f t="shared" si="1"/>
        <v>0</v>
      </c>
      <c r="F14" s="46">
        <f t="shared" si="2"/>
        <v>0</v>
      </c>
    </row>
    <row r="15" spans="1:6" x14ac:dyDescent="0.25">
      <c r="A15" s="45" t="s">
        <v>58</v>
      </c>
      <c r="B15" s="6">
        <v>35</v>
      </c>
      <c r="C15" s="6">
        <f t="shared" si="0"/>
        <v>35</v>
      </c>
      <c r="D15" s="5"/>
      <c r="E15" s="6">
        <f t="shared" si="1"/>
        <v>0</v>
      </c>
      <c r="F15" s="46">
        <f t="shared" si="2"/>
        <v>0</v>
      </c>
    </row>
    <row r="16" spans="1:6" x14ac:dyDescent="0.25">
      <c r="A16" s="45" t="s">
        <v>59</v>
      </c>
      <c r="B16" s="6">
        <v>35</v>
      </c>
      <c r="C16" s="6">
        <f t="shared" si="0"/>
        <v>35</v>
      </c>
      <c r="D16" s="5"/>
      <c r="E16" s="6">
        <f t="shared" si="1"/>
        <v>0</v>
      </c>
      <c r="F16" s="46">
        <f t="shared" si="2"/>
        <v>0</v>
      </c>
    </row>
    <row r="17" spans="1:6" x14ac:dyDescent="0.25">
      <c r="A17" s="45" t="s">
        <v>60</v>
      </c>
      <c r="B17" s="6">
        <v>35</v>
      </c>
      <c r="C17" s="6">
        <f t="shared" si="0"/>
        <v>35</v>
      </c>
      <c r="D17" s="5"/>
      <c r="E17" s="6">
        <f t="shared" si="1"/>
        <v>0</v>
      </c>
      <c r="F17" s="46">
        <f t="shared" si="2"/>
        <v>0</v>
      </c>
    </row>
    <row r="18" spans="1:6" ht="16.5" thickBot="1" x14ac:dyDescent="0.3">
      <c r="A18" s="47" t="s">
        <v>61</v>
      </c>
      <c r="B18" s="48">
        <v>35</v>
      </c>
      <c r="C18" s="48">
        <f t="shared" si="0"/>
        <v>35</v>
      </c>
      <c r="D18" s="29"/>
      <c r="E18" s="48">
        <f t="shared" si="1"/>
        <v>0</v>
      </c>
      <c r="F18" s="49">
        <f t="shared" si="2"/>
        <v>0</v>
      </c>
    </row>
    <row r="19" spans="1:6" x14ac:dyDescent="0.25">
      <c r="A19" s="42" t="s">
        <v>62</v>
      </c>
      <c r="B19" s="43">
        <v>90</v>
      </c>
      <c r="C19" s="43">
        <f t="shared" si="0"/>
        <v>90</v>
      </c>
      <c r="D19" s="23"/>
      <c r="E19" s="43">
        <f t="shared" si="1"/>
        <v>0</v>
      </c>
      <c r="F19" s="44">
        <f t="shared" si="2"/>
        <v>0</v>
      </c>
    </row>
    <row r="20" spans="1:6" x14ac:dyDescent="0.25">
      <c r="A20" s="45" t="s">
        <v>63</v>
      </c>
      <c r="B20" s="6">
        <v>90</v>
      </c>
      <c r="C20" s="6">
        <f t="shared" si="0"/>
        <v>90</v>
      </c>
      <c r="D20" s="5"/>
      <c r="E20" s="6">
        <f t="shared" si="1"/>
        <v>0</v>
      </c>
      <c r="F20" s="46">
        <f t="shared" si="2"/>
        <v>0</v>
      </c>
    </row>
    <row r="21" spans="1:6" x14ac:dyDescent="0.25">
      <c r="A21" s="45" t="s">
        <v>64</v>
      </c>
      <c r="B21" s="6">
        <v>90</v>
      </c>
      <c r="C21" s="6">
        <f t="shared" si="0"/>
        <v>90</v>
      </c>
      <c r="D21" s="5"/>
      <c r="E21" s="6">
        <f t="shared" si="1"/>
        <v>0</v>
      </c>
      <c r="F21" s="46">
        <f t="shared" si="2"/>
        <v>0</v>
      </c>
    </row>
    <row r="22" spans="1:6" x14ac:dyDescent="0.25">
      <c r="A22" s="45" t="s">
        <v>65</v>
      </c>
      <c r="B22" s="6">
        <v>90</v>
      </c>
      <c r="C22" s="6">
        <f t="shared" si="0"/>
        <v>90</v>
      </c>
      <c r="D22" s="5"/>
      <c r="E22" s="6">
        <f t="shared" si="1"/>
        <v>0</v>
      </c>
      <c r="F22" s="46">
        <f t="shared" si="2"/>
        <v>0</v>
      </c>
    </row>
    <row r="23" spans="1:6" x14ac:dyDescent="0.25">
      <c r="A23" s="45" t="s">
        <v>66</v>
      </c>
      <c r="B23" s="6">
        <v>35</v>
      </c>
      <c r="C23" s="6">
        <f t="shared" si="0"/>
        <v>35</v>
      </c>
      <c r="D23" s="5"/>
      <c r="E23" s="6">
        <f t="shared" si="1"/>
        <v>0</v>
      </c>
      <c r="F23" s="46">
        <f t="shared" si="2"/>
        <v>0</v>
      </c>
    </row>
    <row r="24" spans="1:6" x14ac:dyDescent="0.25">
      <c r="A24" s="45" t="s">
        <v>67</v>
      </c>
      <c r="B24" s="6">
        <v>35</v>
      </c>
      <c r="C24" s="6">
        <f t="shared" si="0"/>
        <v>35</v>
      </c>
      <c r="D24" s="5"/>
      <c r="E24" s="6">
        <f t="shared" si="1"/>
        <v>0</v>
      </c>
      <c r="F24" s="46">
        <f t="shared" si="2"/>
        <v>0</v>
      </c>
    </row>
    <row r="25" spans="1:6" x14ac:dyDescent="0.25">
      <c r="A25" s="45" t="s">
        <v>68</v>
      </c>
      <c r="B25" s="6">
        <v>35</v>
      </c>
      <c r="C25" s="6">
        <f t="shared" si="0"/>
        <v>35</v>
      </c>
      <c r="D25" s="5"/>
      <c r="E25" s="6">
        <f t="shared" si="1"/>
        <v>0</v>
      </c>
      <c r="F25" s="46">
        <f t="shared" si="2"/>
        <v>0</v>
      </c>
    </row>
    <row r="26" spans="1:6" ht="16.5" thickBot="1" x14ac:dyDescent="0.3">
      <c r="A26" s="47" t="s">
        <v>69</v>
      </c>
      <c r="B26" s="48">
        <v>35</v>
      </c>
      <c r="C26" s="48">
        <f t="shared" si="0"/>
        <v>35</v>
      </c>
      <c r="D26" s="29"/>
      <c r="E26" s="48">
        <f t="shared" si="1"/>
        <v>0</v>
      </c>
      <c r="F26" s="49">
        <f t="shared" si="2"/>
        <v>0</v>
      </c>
    </row>
    <row r="27" spans="1:6" x14ac:dyDescent="0.25">
      <c r="A27" s="42" t="s">
        <v>70</v>
      </c>
      <c r="B27" s="43">
        <v>90</v>
      </c>
      <c r="C27" s="43">
        <f t="shared" si="0"/>
        <v>90</v>
      </c>
      <c r="D27" s="23"/>
      <c r="E27" s="43">
        <f t="shared" si="1"/>
        <v>0</v>
      </c>
      <c r="F27" s="44">
        <f t="shared" si="2"/>
        <v>0</v>
      </c>
    </row>
    <row r="28" spans="1:6" x14ac:dyDescent="0.25">
      <c r="A28" s="45" t="s">
        <v>71</v>
      </c>
      <c r="B28" s="6">
        <v>90</v>
      </c>
      <c r="C28" s="6">
        <f t="shared" si="0"/>
        <v>90</v>
      </c>
      <c r="D28" s="5"/>
      <c r="E28" s="6">
        <f t="shared" si="1"/>
        <v>0</v>
      </c>
      <c r="F28" s="46">
        <f t="shared" si="2"/>
        <v>0</v>
      </c>
    </row>
    <row r="29" spans="1:6" x14ac:dyDescent="0.25">
      <c r="A29" s="45" t="s">
        <v>72</v>
      </c>
      <c r="B29" s="6">
        <v>90</v>
      </c>
      <c r="C29" s="6">
        <f t="shared" si="0"/>
        <v>90</v>
      </c>
      <c r="D29" s="5"/>
      <c r="E29" s="6">
        <f t="shared" si="1"/>
        <v>0</v>
      </c>
      <c r="F29" s="46">
        <f t="shared" si="2"/>
        <v>0</v>
      </c>
    </row>
    <row r="30" spans="1:6" x14ac:dyDescent="0.25">
      <c r="A30" s="45" t="s">
        <v>73</v>
      </c>
      <c r="B30" s="6">
        <v>90</v>
      </c>
      <c r="C30" s="6">
        <f t="shared" si="0"/>
        <v>90</v>
      </c>
      <c r="D30" s="5"/>
      <c r="E30" s="6">
        <f t="shared" si="1"/>
        <v>0</v>
      </c>
      <c r="F30" s="46">
        <f t="shared" si="2"/>
        <v>0</v>
      </c>
    </row>
    <row r="31" spans="1:6" x14ac:dyDescent="0.25">
      <c r="A31" s="45" t="s">
        <v>74</v>
      </c>
      <c r="B31" s="6">
        <v>35</v>
      </c>
      <c r="C31" s="6">
        <f t="shared" si="0"/>
        <v>35</v>
      </c>
      <c r="D31" s="5"/>
      <c r="E31" s="6">
        <f t="shared" si="1"/>
        <v>0</v>
      </c>
      <c r="F31" s="46">
        <f t="shared" si="2"/>
        <v>0</v>
      </c>
    </row>
    <row r="32" spans="1:6" x14ac:dyDescent="0.25">
      <c r="A32" s="45" t="s">
        <v>75</v>
      </c>
      <c r="B32" s="6">
        <v>35</v>
      </c>
      <c r="C32" s="6">
        <f t="shared" si="0"/>
        <v>35</v>
      </c>
      <c r="D32" s="5"/>
      <c r="E32" s="6">
        <f t="shared" si="1"/>
        <v>0</v>
      </c>
      <c r="F32" s="46">
        <f t="shared" si="2"/>
        <v>0</v>
      </c>
    </row>
    <row r="33" spans="1:6" x14ac:dyDescent="0.25">
      <c r="A33" s="45" t="s">
        <v>76</v>
      </c>
      <c r="B33" s="6">
        <v>35</v>
      </c>
      <c r="C33" s="6">
        <f t="shared" si="0"/>
        <v>35</v>
      </c>
      <c r="D33" s="5"/>
      <c r="E33" s="6">
        <f t="shared" si="1"/>
        <v>0</v>
      </c>
      <c r="F33" s="46">
        <f t="shared" si="2"/>
        <v>0</v>
      </c>
    </row>
    <row r="34" spans="1:6" ht="16.5" thickBot="1" x14ac:dyDescent="0.3">
      <c r="A34" s="47" t="s">
        <v>77</v>
      </c>
      <c r="B34" s="48">
        <v>35</v>
      </c>
      <c r="C34" s="48">
        <f t="shared" si="0"/>
        <v>35</v>
      </c>
      <c r="D34" s="29"/>
      <c r="E34" s="48">
        <f t="shared" si="1"/>
        <v>0</v>
      </c>
      <c r="F34" s="49">
        <f t="shared" si="2"/>
        <v>0</v>
      </c>
    </row>
    <row r="35" spans="1:6" x14ac:dyDescent="0.25">
      <c r="A35" s="42" t="s">
        <v>78</v>
      </c>
      <c r="B35" s="43">
        <v>90</v>
      </c>
      <c r="C35" s="43">
        <f t="shared" si="0"/>
        <v>90</v>
      </c>
      <c r="D35" s="23"/>
      <c r="E35" s="43">
        <f t="shared" si="1"/>
        <v>0</v>
      </c>
      <c r="F35" s="44">
        <f t="shared" si="2"/>
        <v>0</v>
      </c>
    </row>
    <row r="36" spans="1:6" x14ac:dyDescent="0.25">
      <c r="A36" s="45" t="s">
        <v>79</v>
      </c>
      <c r="B36" s="6">
        <v>90</v>
      </c>
      <c r="C36" s="6">
        <f t="shared" si="0"/>
        <v>90</v>
      </c>
      <c r="D36" s="5"/>
      <c r="E36" s="6">
        <f t="shared" si="1"/>
        <v>0</v>
      </c>
      <c r="F36" s="46">
        <f t="shared" si="2"/>
        <v>0</v>
      </c>
    </row>
    <row r="37" spans="1:6" x14ac:dyDescent="0.25">
      <c r="A37" s="45" t="s">
        <v>80</v>
      </c>
      <c r="B37" s="6">
        <v>90</v>
      </c>
      <c r="C37" s="6">
        <f t="shared" si="0"/>
        <v>90</v>
      </c>
      <c r="D37" s="5"/>
      <c r="E37" s="6">
        <f t="shared" si="1"/>
        <v>0</v>
      </c>
      <c r="F37" s="46">
        <f t="shared" si="2"/>
        <v>0</v>
      </c>
    </row>
    <row r="38" spans="1:6" x14ac:dyDescent="0.25">
      <c r="A38" s="45" t="s">
        <v>81</v>
      </c>
      <c r="B38" s="6">
        <v>90</v>
      </c>
      <c r="C38" s="6">
        <f t="shared" si="0"/>
        <v>90</v>
      </c>
      <c r="D38" s="5"/>
      <c r="E38" s="6">
        <f t="shared" si="1"/>
        <v>0</v>
      </c>
      <c r="F38" s="46">
        <f t="shared" si="2"/>
        <v>0</v>
      </c>
    </row>
    <row r="39" spans="1:6" x14ac:dyDescent="0.25">
      <c r="A39" s="45" t="s">
        <v>82</v>
      </c>
      <c r="B39" s="6">
        <v>35</v>
      </c>
      <c r="C39" s="6">
        <f t="shared" si="0"/>
        <v>35</v>
      </c>
      <c r="D39" s="5"/>
      <c r="E39" s="6">
        <f t="shared" si="1"/>
        <v>0</v>
      </c>
      <c r="F39" s="46">
        <f t="shared" si="2"/>
        <v>0</v>
      </c>
    </row>
    <row r="40" spans="1:6" x14ac:dyDescent="0.25">
      <c r="A40" s="45" t="s">
        <v>83</v>
      </c>
      <c r="B40" s="6">
        <v>35</v>
      </c>
      <c r="C40" s="6">
        <f t="shared" si="0"/>
        <v>35</v>
      </c>
      <c r="D40" s="5"/>
      <c r="E40" s="6">
        <f t="shared" si="1"/>
        <v>0</v>
      </c>
      <c r="F40" s="46">
        <f t="shared" si="2"/>
        <v>0</v>
      </c>
    </row>
    <row r="41" spans="1:6" x14ac:dyDescent="0.25">
      <c r="A41" s="45" t="s">
        <v>84</v>
      </c>
      <c r="B41" s="6">
        <v>35</v>
      </c>
      <c r="C41" s="6">
        <f t="shared" si="0"/>
        <v>35</v>
      </c>
      <c r="D41" s="5"/>
      <c r="E41" s="6">
        <f t="shared" si="1"/>
        <v>0</v>
      </c>
      <c r="F41" s="46">
        <f t="shared" si="2"/>
        <v>0</v>
      </c>
    </row>
    <row r="42" spans="1:6" ht="16.5" thickBot="1" x14ac:dyDescent="0.3">
      <c r="A42" s="47" t="s">
        <v>85</v>
      </c>
      <c r="B42" s="48">
        <v>35</v>
      </c>
      <c r="C42" s="48">
        <f t="shared" si="0"/>
        <v>35</v>
      </c>
      <c r="D42" s="29"/>
      <c r="E42" s="48">
        <f t="shared" si="1"/>
        <v>0</v>
      </c>
      <c r="F42" s="49">
        <f t="shared" si="2"/>
        <v>0</v>
      </c>
    </row>
    <row r="43" spans="1:6" x14ac:dyDescent="0.25">
      <c r="A43" s="42" t="s">
        <v>90</v>
      </c>
      <c r="B43" s="43">
        <v>45</v>
      </c>
      <c r="C43" s="43">
        <f t="shared" si="0"/>
        <v>45</v>
      </c>
      <c r="D43" s="23"/>
      <c r="E43" s="43">
        <f t="shared" si="1"/>
        <v>0</v>
      </c>
      <c r="F43" s="44">
        <f t="shared" si="2"/>
        <v>0</v>
      </c>
    </row>
    <row r="44" spans="1:6" x14ac:dyDescent="0.25">
      <c r="A44" s="45" t="s">
        <v>96</v>
      </c>
      <c r="B44" s="6">
        <v>10</v>
      </c>
      <c r="C44" s="6">
        <f t="shared" si="0"/>
        <v>10</v>
      </c>
      <c r="D44" s="5"/>
      <c r="E44" s="6">
        <f t="shared" si="1"/>
        <v>0</v>
      </c>
      <c r="F44" s="46">
        <f t="shared" si="2"/>
        <v>0</v>
      </c>
    </row>
    <row r="45" spans="1:6" x14ac:dyDescent="0.25">
      <c r="A45" s="45" t="s">
        <v>91</v>
      </c>
      <c r="B45" s="6">
        <v>45</v>
      </c>
      <c r="C45" s="6">
        <f t="shared" si="0"/>
        <v>45</v>
      </c>
      <c r="D45" s="5"/>
      <c r="E45" s="6">
        <f t="shared" si="1"/>
        <v>0</v>
      </c>
      <c r="F45" s="46">
        <f t="shared" si="2"/>
        <v>0</v>
      </c>
    </row>
    <row r="46" spans="1:6" x14ac:dyDescent="0.25">
      <c r="A46" s="45" t="s">
        <v>97</v>
      </c>
      <c r="B46" s="6">
        <v>10</v>
      </c>
      <c r="C46" s="6">
        <f t="shared" si="0"/>
        <v>10</v>
      </c>
      <c r="D46" s="5"/>
      <c r="E46" s="6">
        <f t="shared" si="1"/>
        <v>0</v>
      </c>
      <c r="F46" s="46">
        <f t="shared" si="2"/>
        <v>0</v>
      </c>
    </row>
    <row r="47" spans="1:6" x14ac:dyDescent="0.25">
      <c r="A47" s="45" t="s">
        <v>92</v>
      </c>
      <c r="B47" s="6">
        <v>45</v>
      </c>
      <c r="C47" s="6">
        <f t="shared" si="0"/>
        <v>45</v>
      </c>
      <c r="D47" s="5"/>
      <c r="E47" s="6">
        <f t="shared" si="1"/>
        <v>0</v>
      </c>
      <c r="F47" s="46">
        <f t="shared" si="2"/>
        <v>0</v>
      </c>
    </row>
    <row r="48" spans="1:6" x14ac:dyDescent="0.25">
      <c r="A48" s="45" t="s">
        <v>98</v>
      </c>
      <c r="B48" s="6">
        <v>10</v>
      </c>
      <c r="C48" s="6">
        <f t="shared" si="0"/>
        <v>10</v>
      </c>
      <c r="D48" s="5"/>
      <c r="E48" s="6">
        <f t="shared" si="1"/>
        <v>0</v>
      </c>
      <c r="F48" s="46">
        <f t="shared" si="2"/>
        <v>0</v>
      </c>
    </row>
    <row r="49" spans="1:6" x14ac:dyDescent="0.25">
      <c r="A49" s="45" t="s">
        <v>93</v>
      </c>
      <c r="B49" s="6">
        <v>45</v>
      </c>
      <c r="C49" s="6">
        <f t="shared" si="0"/>
        <v>45</v>
      </c>
      <c r="D49" s="5"/>
      <c r="E49" s="6">
        <f t="shared" si="1"/>
        <v>0</v>
      </c>
      <c r="F49" s="46">
        <f t="shared" si="2"/>
        <v>0</v>
      </c>
    </row>
    <row r="50" spans="1:6" x14ac:dyDescent="0.25">
      <c r="A50" s="45" t="s">
        <v>99</v>
      </c>
      <c r="B50" s="6">
        <v>10</v>
      </c>
      <c r="C50" s="6">
        <f t="shared" si="0"/>
        <v>10</v>
      </c>
      <c r="D50" s="5"/>
      <c r="E50" s="6">
        <f t="shared" si="1"/>
        <v>0</v>
      </c>
      <c r="F50" s="46">
        <f t="shared" si="2"/>
        <v>0</v>
      </c>
    </row>
    <row r="51" spans="1:6" x14ac:dyDescent="0.25">
      <c r="A51" s="45" t="s">
        <v>94</v>
      </c>
      <c r="B51" s="6">
        <v>45</v>
      </c>
      <c r="C51" s="6">
        <f t="shared" si="0"/>
        <v>45</v>
      </c>
      <c r="D51" s="5"/>
      <c r="E51" s="6">
        <f t="shared" si="1"/>
        <v>0</v>
      </c>
      <c r="F51" s="46">
        <f t="shared" si="2"/>
        <v>0</v>
      </c>
    </row>
    <row r="52" spans="1:6" x14ac:dyDescent="0.25">
      <c r="A52" s="45" t="s">
        <v>100</v>
      </c>
      <c r="B52" s="6">
        <v>10</v>
      </c>
      <c r="C52" s="6">
        <f t="shared" si="0"/>
        <v>10</v>
      </c>
      <c r="D52" s="5"/>
      <c r="E52" s="6">
        <f t="shared" si="1"/>
        <v>0</v>
      </c>
      <c r="F52" s="46">
        <f t="shared" si="2"/>
        <v>0</v>
      </c>
    </row>
    <row r="53" spans="1:6" x14ac:dyDescent="0.25">
      <c r="A53" s="45" t="s">
        <v>95</v>
      </c>
      <c r="B53" s="6">
        <v>45</v>
      </c>
      <c r="C53" s="6">
        <f t="shared" si="0"/>
        <v>45</v>
      </c>
      <c r="D53" s="5"/>
      <c r="E53" s="6">
        <f t="shared" si="1"/>
        <v>0</v>
      </c>
      <c r="F53" s="46">
        <f t="shared" si="2"/>
        <v>0</v>
      </c>
    </row>
    <row r="54" spans="1:6" ht="16.5" thickBot="1" x14ac:dyDescent="0.3">
      <c r="A54" s="47" t="s">
        <v>101</v>
      </c>
      <c r="B54" s="48">
        <v>10</v>
      </c>
      <c r="C54" s="48">
        <f t="shared" si="0"/>
        <v>10</v>
      </c>
      <c r="D54" s="29"/>
      <c r="E54" s="48">
        <f t="shared" si="1"/>
        <v>0</v>
      </c>
      <c r="F54" s="49">
        <f t="shared" si="2"/>
        <v>0</v>
      </c>
    </row>
    <row r="55" spans="1:6" x14ac:dyDescent="0.25">
      <c r="A55" s="42" t="s">
        <v>86</v>
      </c>
      <c r="B55" s="43">
        <v>160</v>
      </c>
      <c r="C55" s="43">
        <f t="shared" si="0"/>
        <v>160</v>
      </c>
      <c r="D55" s="23"/>
      <c r="E55" s="43">
        <f t="shared" si="1"/>
        <v>0</v>
      </c>
      <c r="F55" s="44">
        <f t="shared" si="2"/>
        <v>0</v>
      </c>
    </row>
    <row r="56" spans="1:6" x14ac:dyDescent="0.25">
      <c r="A56" s="45" t="s">
        <v>87</v>
      </c>
      <c r="B56" s="6">
        <v>90</v>
      </c>
      <c r="C56" s="6">
        <f t="shared" si="0"/>
        <v>90</v>
      </c>
      <c r="D56" s="5"/>
      <c r="E56" s="6">
        <f t="shared" si="1"/>
        <v>0</v>
      </c>
      <c r="F56" s="46">
        <f t="shared" si="2"/>
        <v>0</v>
      </c>
    </row>
    <row r="57" spans="1:6" x14ac:dyDescent="0.25">
      <c r="A57" s="45" t="s">
        <v>88</v>
      </c>
      <c r="B57" s="6">
        <v>95</v>
      </c>
      <c r="C57" s="6">
        <f t="shared" si="0"/>
        <v>95</v>
      </c>
      <c r="D57" s="5"/>
      <c r="E57" s="6">
        <f t="shared" si="1"/>
        <v>0</v>
      </c>
      <c r="F57" s="46">
        <f t="shared" si="2"/>
        <v>0</v>
      </c>
    </row>
    <row r="58" spans="1:6" ht="16.5" thickBot="1" x14ac:dyDescent="0.3">
      <c r="A58" s="47" t="s">
        <v>89</v>
      </c>
      <c r="B58" s="48">
        <v>90</v>
      </c>
      <c r="C58" s="48">
        <f t="shared" si="0"/>
        <v>90</v>
      </c>
      <c r="D58" s="29"/>
      <c r="E58" s="48">
        <f t="shared" si="1"/>
        <v>0</v>
      </c>
      <c r="F58" s="49">
        <f t="shared" si="2"/>
        <v>0</v>
      </c>
    </row>
    <row r="59" spans="1:6" x14ac:dyDescent="0.25">
      <c r="A59" s="42" t="s">
        <v>102</v>
      </c>
      <c r="B59" s="43">
        <v>650</v>
      </c>
      <c r="C59" s="43">
        <f t="shared" si="0"/>
        <v>650</v>
      </c>
      <c r="D59" s="23"/>
      <c r="E59" s="43">
        <f t="shared" si="1"/>
        <v>0</v>
      </c>
      <c r="F59" s="44">
        <f t="shared" si="2"/>
        <v>0</v>
      </c>
    </row>
    <row r="60" spans="1:6" x14ac:dyDescent="0.25">
      <c r="A60" s="45" t="s">
        <v>103</v>
      </c>
      <c r="B60" s="6">
        <v>650</v>
      </c>
      <c r="C60" s="6">
        <f t="shared" si="0"/>
        <v>650</v>
      </c>
      <c r="D60" s="5"/>
      <c r="E60" s="6">
        <f t="shared" si="1"/>
        <v>0</v>
      </c>
      <c r="F60" s="46">
        <f t="shared" si="2"/>
        <v>0</v>
      </c>
    </row>
    <row r="61" spans="1:6" x14ac:dyDescent="0.25">
      <c r="A61" s="45" t="s">
        <v>104</v>
      </c>
      <c r="B61" s="6">
        <v>650</v>
      </c>
      <c r="C61" s="6">
        <f t="shared" si="0"/>
        <v>650</v>
      </c>
      <c r="D61" s="5"/>
      <c r="E61" s="6">
        <f t="shared" si="1"/>
        <v>0</v>
      </c>
      <c r="F61" s="46">
        <f t="shared" si="2"/>
        <v>0</v>
      </c>
    </row>
    <row r="62" spans="1:6" x14ac:dyDescent="0.25">
      <c r="A62" s="45" t="s">
        <v>105</v>
      </c>
      <c r="B62" s="6">
        <v>650</v>
      </c>
      <c r="C62" s="6">
        <f t="shared" si="0"/>
        <v>650</v>
      </c>
      <c r="D62" s="5"/>
      <c r="E62" s="6">
        <f t="shared" si="1"/>
        <v>0</v>
      </c>
      <c r="F62" s="46">
        <f t="shared" si="2"/>
        <v>0</v>
      </c>
    </row>
    <row r="63" spans="1:6" x14ac:dyDescent="0.25">
      <c r="A63" s="45" t="s">
        <v>106</v>
      </c>
      <c r="B63" s="6">
        <v>650</v>
      </c>
      <c r="C63" s="6">
        <f t="shared" si="0"/>
        <v>650</v>
      </c>
      <c r="D63" s="5"/>
      <c r="E63" s="6">
        <f t="shared" si="1"/>
        <v>0</v>
      </c>
      <c r="F63" s="46">
        <f t="shared" si="2"/>
        <v>0</v>
      </c>
    </row>
    <row r="64" spans="1:6" x14ac:dyDescent="0.25">
      <c r="A64" s="45" t="s">
        <v>107</v>
      </c>
      <c r="B64" s="6">
        <v>650</v>
      </c>
      <c r="C64" s="6">
        <f t="shared" si="0"/>
        <v>650</v>
      </c>
      <c r="D64" s="5"/>
      <c r="E64" s="6">
        <f t="shared" si="1"/>
        <v>0</v>
      </c>
      <c r="F64" s="46">
        <f t="shared" si="2"/>
        <v>0</v>
      </c>
    </row>
    <row r="65" spans="1:6" x14ac:dyDescent="0.25">
      <c r="A65" s="45" t="s">
        <v>108</v>
      </c>
      <c r="B65" s="6">
        <v>650</v>
      </c>
      <c r="C65" s="6">
        <f t="shared" si="0"/>
        <v>650</v>
      </c>
      <c r="D65" s="5"/>
      <c r="E65" s="6">
        <f t="shared" si="1"/>
        <v>0</v>
      </c>
      <c r="F65" s="46">
        <f t="shared" si="2"/>
        <v>0</v>
      </c>
    </row>
    <row r="66" spans="1:6" x14ac:dyDescent="0.25">
      <c r="A66" s="45" t="s">
        <v>109</v>
      </c>
      <c r="B66" s="6">
        <v>650</v>
      </c>
      <c r="C66" s="6">
        <f t="shared" si="0"/>
        <v>650</v>
      </c>
      <c r="D66" s="5"/>
      <c r="E66" s="6">
        <f t="shared" si="1"/>
        <v>0</v>
      </c>
      <c r="F66" s="46">
        <f t="shared" si="2"/>
        <v>0</v>
      </c>
    </row>
    <row r="67" spans="1:6" x14ac:dyDescent="0.25">
      <c r="A67" s="45" t="s">
        <v>110</v>
      </c>
      <c r="B67" s="6">
        <v>650</v>
      </c>
      <c r="C67" s="6">
        <f t="shared" si="0"/>
        <v>650</v>
      </c>
      <c r="D67" s="5"/>
      <c r="E67" s="6">
        <f t="shared" si="1"/>
        <v>0</v>
      </c>
      <c r="F67" s="46">
        <f t="shared" si="2"/>
        <v>0</v>
      </c>
    </row>
    <row r="68" spans="1:6" x14ac:dyDescent="0.25">
      <c r="A68" s="45" t="s">
        <v>111</v>
      </c>
      <c r="B68" s="6">
        <v>650</v>
      </c>
      <c r="C68" s="6">
        <f t="shared" ref="C68:C82" si="3">B68-(B68*C$1)</f>
        <v>650</v>
      </c>
      <c r="D68" s="5"/>
      <c r="E68" s="6">
        <f t="shared" ref="E68:E82" si="4">D68*C68</f>
        <v>0</v>
      </c>
      <c r="F68" s="46">
        <f t="shared" ref="F68:F82" si="5">D68*B68</f>
        <v>0</v>
      </c>
    </row>
    <row r="69" spans="1:6" x14ac:dyDescent="0.25">
      <c r="A69" s="45" t="s">
        <v>112</v>
      </c>
      <c r="B69" s="6">
        <v>650</v>
      </c>
      <c r="C69" s="6">
        <f t="shared" si="3"/>
        <v>650</v>
      </c>
      <c r="D69" s="5"/>
      <c r="E69" s="6">
        <f t="shared" si="4"/>
        <v>0</v>
      </c>
      <c r="F69" s="46">
        <f t="shared" si="5"/>
        <v>0</v>
      </c>
    </row>
    <row r="70" spans="1:6" x14ac:dyDescent="0.25">
      <c r="A70" s="45" t="s">
        <v>113</v>
      </c>
      <c r="B70" s="6">
        <v>650</v>
      </c>
      <c r="C70" s="6">
        <f t="shared" si="3"/>
        <v>650</v>
      </c>
      <c r="D70" s="5"/>
      <c r="E70" s="6">
        <f t="shared" si="4"/>
        <v>0</v>
      </c>
      <c r="F70" s="46">
        <f t="shared" si="5"/>
        <v>0</v>
      </c>
    </row>
    <row r="71" spans="1:6" x14ac:dyDescent="0.25">
      <c r="A71" s="45" t="s">
        <v>114</v>
      </c>
      <c r="B71" s="6">
        <v>650</v>
      </c>
      <c r="C71" s="6">
        <f t="shared" si="3"/>
        <v>650</v>
      </c>
      <c r="D71" s="5"/>
      <c r="E71" s="6">
        <f t="shared" si="4"/>
        <v>0</v>
      </c>
      <c r="F71" s="46">
        <f t="shared" si="5"/>
        <v>0</v>
      </c>
    </row>
    <row r="72" spans="1:6" x14ac:dyDescent="0.25">
      <c r="A72" s="45" t="s">
        <v>115</v>
      </c>
      <c r="B72" s="6">
        <v>650</v>
      </c>
      <c r="C72" s="6">
        <f t="shared" si="3"/>
        <v>650</v>
      </c>
      <c r="D72" s="5"/>
      <c r="E72" s="6">
        <f t="shared" si="4"/>
        <v>0</v>
      </c>
      <c r="F72" s="46">
        <f t="shared" si="5"/>
        <v>0</v>
      </c>
    </row>
    <row r="73" spans="1:6" x14ac:dyDescent="0.25">
      <c r="A73" s="45" t="s">
        <v>116</v>
      </c>
      <c r="B73" s="6">
        <v>650</v>
      </c>
      <c r="C73" s="6">
        <f t="shared" si="3"/>
        <v>650</v>
      </c>
      <c r="D73" s="5"/>
      <c r="E73" s="6">
        <f t="shared" si="4"/>
        <v>0</v>
      </c>
      <c r="F73" s="46">
        <f t="shared" si="5"/>
        <v>0</v>
      </c>
    </row>
    <row r="74" spans="1:6" x14ac:dyDescent="0.25">
      <c r="A74" s="45" t="s">
        <v>117</v>
      </c>
      <c r="B74" s="6">
        <v>650</v>
      </c>
      <c r="C74" s="6">
        <f t="shared" si="3"/>
        <v>650</v>
      </c>
      <c r="D74" s="5"/>
      <c r="E74" s="6">
        <f t="shared" si="4"/>
        <v>0</v>
      </c>
      <c r="F74" s="46">
        <f t="shared" si="5"/>
        <v>0</v>
      </c>
    </row>
    <row r="75" spans="1:6" x14ac:dyDescent="0.25">
      <c r="A75" s="45" t="s">
        <v>118</v>
      </c>
      <c r="B75" s="6">
        <v>650</v>
      </c>
      <c r="C75" s="6">
        <f t="shared" si="3"/>
        <v>650</v>
      </c>
      <c r="D75" s="5"/>
      <c r="E75" s="6">
        <f t="shared" si="4"/>
        <v>0</v>
      </c>
      <c r="F75" s="46">
        <f t="shared" si="5"/>
        <v>0</v>
      </c>
    </row>
    <row r="76" spans="1:6" x14ac:dyDescent="0.25">
      <c r="A76" s="45" t="s">
        <v>119</v>
      </c>
      <c r="B76" s="6">
        <v>650</v>
      </c>
      <c r="C76" s="6">
        <f>B76-(B76*C$1)</f>
        <v>650</v>
      </c>
      <c r="D76" s="5"/>
      <c r="E76" s="6">
        <f t="shared" si="4"/>
        <v>0</v>
      </c>
      <c r="F76" s="46">
        <f t="shared" si="5"/>
        <v>0</v>
      </c>
    </row>
    <row r="77" spans="1:6" x14ac:dyDescent="0.25">
      <c r="A77" s="45" t="s">
        <v>120</v>
      </c>
      <c r="B77" s="6">
        <v>650</v>
      </c>
      <c r="C77" s="6">
        <f t="shared" si="3"/>
        <v>650</v>
      </c>
      <c r="D77" s="5"/>
      <c r="E77" s="6">
        <f t="shared" si="4"/>
        <v>0</v>
      </c>
      <c r="F77" s="46">
        <f t="shared" si="5"/>
        <v>0</v>
      </c>
    </row>
    <row r="78" spans="1:6" x14ac:dyDescent="0.25">
      <c r="A78" s="45" t="s">
        <v>121</v>
      </c>
      <c r="B78" s="6">
        <v>650</v>
      </c>
      <c r="C78" s="6">
        <f t="shared" si="3"/>
        <v>650</v>
      </c>
      <c r="D78" s="5"/>
      <c r="E78" s="6">
        <f t="shared" si="4"/>
        <v>0</v>
      </c>
      <c r="F78" s="46">
        <f t="shared" si="5"/>
        <v>0</v>
      </c>
    </row>
    <row r="79" spans="1:6" x14ac:dyDescent="0.25">
      <c r="A79" s="45" t="s">
        <v>124</v>
      </c>
      <c r="B79" s="6">
        <v>1200</v>
      </c>
      <c r="C79" s="6">
        <f t="shared" si="3"/>
        <v>1200</v>
      </c>
      <c r="D79" s="5"/>
      <c r="E79" s="6">
        <f t="shared" si="4"/>
        <v>0</v>
      </c>
      <c r="F79" s="46">
        <f t="shared" si="5"/>
        <v>0</v>
      </c>
    </row>
    <row r="80" spans="1:6" x14ac:dyDescent="0.25">
      <c r="A80" s="45" t="s">
        <v>125</v>
      </c>
      <c r="B80" s="6">
        <v>1200</v>
      </c>
      <c r="C80" s="6">
        <f t="shared" si="3"/>
        <v>1200</v>
      </c>
      <c r="D80" s="5"/>
      <c r="E80" s="6">
        <f t="shared" si="4"/>
        <v>0</v>
      </c>
      <c r="F80" s="46">
        <f t="shared" si="5"/>
        <v>0</v>
      </c>
    </row>
    <row r="81" spans="1:6" x14ac:dyDescent="0.25">
      <c r="A81" s="45" t="s">
        <v>126</v>
      </c>
      <c r="B81" s="6">
        <v>1350</v>
      </c>
      <c r="C81" s="6">
        <f t="shared" si="3"/>
        <v>1350</v>
      </c>
      <c r="D81" s="5"/>
      <c r="E81" s="6">
        <f t="shared" si="4"/>
        <v>0</v>
      </c>
      <c r="F81" s="46">
        <f t="shared" si="5"/>
        <v>0</v>
      </c>
    </row>
    <row r="82" spans="1:6" ht="16.5" thickBot="1" x14ac:dyDescent="0.3">
      <c r="A82" s="47" t="s">
        <v>127</v>
      </c>
      <c r="B82" s="48">
        <v>3900</v>
      </c>
      <c r="C82" s="48">
        <f t="shared" si="3"/>
        <v>3900</v>
      </c>
      <c r="D82" s="29"/>
      <c r="E82" s="48">
        <f t="shared" si="4"/>
        <v>0</v>
      </c>
      <c r="F82" s="49">
        <f t="shared" si="5"/>
        <v>0</v>
      </c>
    </row>
  </sheetData>
  <sheetProtection algorithmName="SHA-512" hashValue="tfuq32btfXJGcVScGl+Q315OsPGw8MqdU17iKxXK6kq4YPwE8rVIvbAOaBEv9PWsxqTxCIfKJsZUFSWXZYU0gQ==" saltValue="BnbyINxdvkXpgq2j1hb9UA==" spinCount="100000" sheet="1" objects="1" scenarios="1"/>
  <conditionalFormatting sqref="A3:F82">
    <cfRule type="expression" dxfId="3" priority="1">
      <formula>$D3&gt;0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operator="between" id="{7E1168E8-BF6C-4E62-8EAD-180292747632}">
            <xm:f>1</xm:f>
            <xm:f>TOTAL!#REF!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6" sqref="D6:D9"/>
    </sheetView>
  </sheetViews>
  <sheetFormatPr baseColWidth="10" defaultRowHeight="15.75" x14ac:dyDescent="0.25"/>
  <cols>
    <col min="1" max="1" width="55.42578125" style="1" bestFit="1" customWidth="1"/>
    <col min="2" max="2" width="15.42578125" style="2" bestFit="1" customWidth="1"/>
    <col min="3" max="3" width="15" style="3" customWidth="1"/>
    <col min="4" max="4" width="12.28515625" style="3" bestFit="1" customWidth="1"/>
    <col min="5" max="5" width="14" style="3" bestFit="1" customWidth="1"/>
    <col min="6" max="6" width="19" style="3" bestFit="1" customWidth="1"/>
    <col min="7" max="16384" width="11.42578125" style="1"/>
  </cols>
  <sheetData>
    <row r="1" spans="1:6" ht="21" x14ac:dyDescent="0.35">
      <c r="A1" s="31" t="s">
        <v>144</v>
      </c>
      <c r="B1" s="32" t="s">
        <v>42</v>
      </c>
      <c r="C1" s="33">
        <f>TOTAL!D15</f>
        <v>0</v>
      </c>
      <c r="D1" s="34" t="s">
        <v>43</v>
      </c>
      <c r="E1" s="35">
        <f>SUM(E3:E18)</f>
        <v>0</v>
      </c>
      <c r="F1" s="36">
        <f>SUM(F3:F18)</f>
        <v>0</v>
      </c>
    </row>
    <row r="2" spans="1:6" ht="32.25" thickBot="1" x14ac:dyDescent="0.3">
      <c r="A2" s="50" t="s">
        <v>0</v>
      </c>
      <c r="B2" s="51" t="s">
        <v>44</v>
      </c>
      <c r="C2" s="52" t="s">
        <v>151</v>
      </c>
      <c r="D2" s="53" t="s">
        <v>1</v>
      </c>
      <c r="E2" s="52" t="s">
        <v>123</v>
      </c>
      <c r="F2" s="54" t="s">
        <v>122</v>
      </c>
    </row>
    <row r="3" spans="1:6" x14ac:dyDescent="0.25">
      <c r="A3" s="42" t="s">
        <v>128</v>
      </c>
      <c r="B3" s="43">
        <v>150</v>
      </c>
      <c r="C3" s="43">
        <f>B3-(B3*C$1)</f>
        <v>150</v>
      </c>
      <c r="D3" s="23"/>
      <c r="E3" s="43">
        <f>D3*C3</f>
        <v>0</v>
      </c>
      <c r="F3" s="44">
        <f>D3*B3</f>
        <v>0</v>
      </c>
    </row>
    <row r="4" spans="1:6" x14ac:dyDescent="0.25">
      <c r="A4" s="45" t="s">
        <v>129</v>
      </c>
      <c r="B4" s="6">
        <v>100</v>
      </c>
      <c r="C4" s="6">
        <f t="shared" ref="C4:C18" si="0">B4-(B4*C$1)</f>
        <v>100</v>
      </c>
      <c r="D4" s="5"/>
      <c r="E4" s="6">
        <f t="shared" ref="E4:E18" si="1">D4*C4</f>
        <v>0</v>
      </c>
      <c r="F4" s="46">
        <f t="shared" ref="F4:F18" si="2">D4*B4</f>
        <v>0</v>
      </c>
    </row>
    <row r="5" spans="1:6" x14ac:dyDescent="0.25">
      <c r="A5" s="45" t="s">
        <v>130</v>
      </c>
      <c r="B5" s="6">
        <v>60</v>
      </c>
      <c r="C5" s="6">
        <f t="shared" si="0"/>
        <v>60</v>
      </c>
      <c r="D5" s="5"/>
      <c r="E5" s="6">
        <f t="shared" si="1"/>
        <v>0</v>
      </c>
      <c r="F5" s="46">
        <f t="shared" si="2"/>
        <v>0</v>
      </c>
    </row>
    <row r="6" spans="1:6" x14ac:dyDescent="0.25">
      <c r="A6" s="45" t="s">
        <v>131</v>
      </c>
      <c r="B6" s="6">
        <v>60</v>
      </c>
      <c r="C6" s="6">
        <f t="shared" si="0"/>
        <v>60</v>
      </c>
      <c r="D6" s="5"/>
      <c r="E6" s="6">
        <f t="shared" si="1"/>
        <v>0</v>
      </c>
      <c r="F6" s="46">
        <f t="shared" si="2"/>
        <v>0</v>
      </c>
    </row>
    <row r="7" spans="1:6" x14ac:dyDescent="0.25">
      <c r="A7" s="45" t="s">
        <v>132</v>
      </c>
      <c r="B7" s="6">
        <v>60</v>
      </c>
      <c r="C7" s="6">
        <f t="shared" si="0"/>
        <v>60</v>
      </c>
      <c r="D7" s="5"/>
      <c r="E7" s="6">
        <f t="shared" si="1"/>
        <v>0</v>
      </c>
      <c r="F7" s="46">
        <f t="shared" si="2"/>
        <v>0</v>
      </c>
    </row>
    <row r="8" spans="1:6" x14ac:dyDescent="0.25">
      <c r="A8" s="45" t="s">
        <v>133</v>
      </c>
      <c r="B8" s="6">
        <v>130</v>
      </c>
      <c r="C8" s="6">
        <f t="shared" si="0"/>
        <v>130</v>
      </c>
      <c r="D8" s="5"/>
      <c r="E8" s="6">
        <f t="shared" si="1"/>
        <v>0</v>
      </c>
      <c r="F8" s="46">
        <f t="shared" si="2"/>
        <v>0</v>
      </c>
    </row>
    <row r="9" spans="1:6" x14ac:dyDescent="0.25">
      <c r="A9" s="45" t="s">
        <v>134</v>
      </c>
      <c r="B9" s="6">
        <v>50</v>
      </c>
      <c r="C9" s="6">
        <f t="shared" si="0"/>
        <v>50</v>
      </c>
      <c r="D9" s="5"/>
      <c r="E9" s="6">
        <f t="shared" si="1"/>
        <v>0</v>
      </c>
      <c r="F9" s="46">
        <f t="shared" si="2"/>
        <v>0</v>
      </c>
    </row>
    <row r="10" spans="1:6" x14ac:dyDescent="0.25">
      <c r="A10" s="45" t="s">
        <v>135</v>
      </c>
      <c r="B10" s="6">
        <v>130</v>
      </c>
      <c r="C10" s="6">
        <f t="shared" si="0"/>
        <v>130</v>
      </c>
      <c r="D10" s="5"/>
      <c r="E10" s="6">
        <f t="shared" si="1"/>
        <v>0</v>
      </c>
      <c r="F10" s="46">
        <f t="shared" si="2"/>
        <v>0</v>
      </c>
    </row>
    <row r="11" spans="1:6" x14ac:dyDescent="0.25">
      <c r="A11" s="45" t="s">
        <v>136</v>
      </c>
      <c r="B11" s="6">
        <v>60</v>
      </c>
      <c r="C11" s="6">
        <f t="shared" si="0"/>
        <v>60</v>
      </c>
      <c r="D11" s="5"/>
      <c r="E11" s="6">
        <f t="shared" si="1"/>
        <v>0</v>
      </c>
      <c r="F11" s="46">
        <f t="shared" si="2"/>
        <v>0</v>
      </c>
    </row>
    <row r="12" spans="1:6" x14ac:dyDescent="0.25">
      <c r="A12" s="45" t="s">
        <v>137</v>
      </c>
      <c r="B12" s="6">
        <v>70</v>
      </c>
      <c r="C12" s="6">
        <f t="shared" si="0"/>
        <v>70</v>
      </c>
      <c r="D12" s="5"/>
      <c r="E12" s="6">
        <f t="shared" si="1"/>
        <v>0</v>
      </c>
      <c r="F12" s="46">
        <f t="shared" si="2"/>
        <v>0</v>
      </c>
    </row>
    <row r="13" spans="1:6" x14ac:dyDescent="0.25">
      <c r="A13" s="45" t="s">
        <v>138</v>
      </c>
      <c r="B13" s="6">
        <v>50</v>
      </c>
      <c r="C13" s="6">
        <f t="shared" si="0"/>
        <v>50</v>
      </c>
      <c r="D13" s="5"/>
      <c r="E13" s="6">
        <f t="shared" si="1"/>
        <v>0</v>
      </c>
      <c r="F13" s="46">
        <f t="shared" si="2"/>
        <v>0</v>
      </c>
    </row>
    <row r="14" spans="1:6" x14ac:dyDescent="0.25">
      <c r="A14" s="45" t="s">
        <v>139</v>
      </c>
      <c r="B14" s="6">
        <v>120</v>
      </c>
      <c r="C14" s="6">
        <f t="shared" si="0"/>
        <v>120</v>
      </c>
      <c r="D14" s="5"/>
      <c r="E14" s="6">
        <f t="shared" si="1"/>
        <v>0</v>
      </c>
      <c r="F14" s="46">
        <f t="shared" si="2"/>
        <v>0</v>
      </c>
    </row>
    <row r="15" spans="1:6" x14ac:dyDescent="0.25">
      <c r="A15" s="45" t="s">
        <v>140</v>
      </c>
      <c r="B15" s="6">
        <v>50</v>
      </c>
      <c r="C15" s="6">
        <f t="shared" si="0"/>
        <v>50</v>
      </c>
      <c r="D15" s="5"/>
      <c r="E15" s="6">
        <f t="shared" si="1"/>
        <v>0</v>
      </c>
      <c r="F15" s="46">
        <f t="shared" si="2"/>
        <v>0</v>
      </c>
    </row>
    <row r="16" spans="1:6" x14ac:dyDescent="0.25">
      <c r="A16" s="45" t="s">
        <v>141</v>
      </c>
      <c r="B16" s="6">
        <v>150</v>
      </c>
      <c r="C16" s="6">
        <f t="shared" si="0"/>
        <v>150</v>
      </c>
      <c r="D16" s="5"/>
      <c r="E16" s="6">
        <f t="shared" si="1"/>
        <v>0</v>
      </c>
      <c r="F16" s="46">
        <f t="shared" si="2"/>
        <v>0</v>
      </c>
    </row>
    <row r="17" spans="1:6" x14ac:dyDescent="0.25">
      <c r="A17" s="45" t="s">
        <v>142</v>
      </c>
      <c r="B17" s="6">
        <v>140</v>
      </c>
      <c r="C17" s="6">
        <f t="shared" si="0"/>
        <v>140</v>
      </c>
      <c r="D17" s="5"/>
      <c r="E17" s="6">
        <f t="shared" si="1"/>
        <v>0</v>
      </c>
      <c r="F17" s="46">
        <f t="shared" si="2"/>
        <v>0</v>
      </c>
    </row>
    <row r="18" spans="1:6" ht="16.5" thickBot="1" x14ac:dyDescent="0.3">
      <c r="A18" s="47" t="s">
        <v>143</v>
      </c>
      <c r="B18" s="48">
        <v>50</v>
      </c>
      <c r="C18" s="48">
        <f t="shared" si="0"/>
        <v>50</v>
      </c>
      <c r="D18" s="29"/>
      <c r="E18" s="48">
        <f t="shared" si="1"/>
        <v>0</v>
      </c>
      <c r="F18" s="49">
        <f t="shared" si="2"/>
        <v>0</v>
      </c>
    </row>
  </sheetData>
  <sheetProtection algorithmName="SHA-512" hashValue="xHHUqecKKwW/IzWefTSEXRrp2mp7S6xVDOGzFIT0W3VNsdX48Tvuw+RwUDUFgsMcYzQIwEjQJ+ly2hj1bEH4tQ==" saltValue="4evvcvxKPqOnxC6Gw+dthA==" spinCount="100000" sheet="1" objects="1" scenarios="1"/>
  <conditionalFormatting sqref="A3:F18">
    <cfRule type="expression" dxfId="1" priority="1">
      <formula>$D3&gt;0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between" id="{B095869E-3AC8-46FF-81D8-B33B4C524D44}">
            <xm:f>1</xm:f>
            <xm:f>TOTAL!#REF!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TOTAL</vt:lpstr>
      <vt:lpstr>Vivagreen</vt:lpstr>
      <vt:lpstr>Mayan Scents</vt:lpstr>
      <vt:lpstr>Ecobelleza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</dc:creator>
  <cp:lastModifiedBy>PAA</cp:lastModifiedBy>
  <dcterms:created xsi:type="dcterms:W3CDTF">2021-11-28T00:25:11Z</dcterms:created>
  <dcterms:modified xsi:type="dcterms:W3CDTF">2022-05-18T23:42:30Z</dcterms:modified>
</cp:coreProperties>
</file>